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меню завтрак 1" sheetId="1" r:id="rId1"/>
    <sheet name="меню обед 2017" sheetId="2" r:id="rId2"/>
    <sheet name="меню завтрак 2" sheetId="3" r:id="rId3"/>
    <sheet name="прайс цен" sheetId="4" r:id="rId4"/>
    <sheet name="прайс блюд" sheetId="5" r:id="rId5"/>
  </sheets>
  <definedNames/>
  <calcPr fullCalcOnLoad="1"/>
</workbook>
</file>

<file path=xl/sharedStrings.xml><?xml version="1.0" encoding="utf-8"?>
<sst xmlns="http://schemas.openxmlformats.org/spreadsheetml/2006/main" count="541" uniqueCount="202">
  <si>
    <t>"УТВЕРЖДАЮ"</t>
  </si>
  <si>
    <t>Генеральный директор ООО "АльТрейд"</t>
  </si>
  <si>
    <t>_____________________ Шулина Е.А.</t>
  </si>
  <si>
    <t>№</t>
  </si>
  <si>
    <t>Наименование блюд</t>
  </si>
  <si>
    <t>Выход</t>
  </si>
  <si>
    <t>Цена</t>
  </si>
  <si>
    <t>Белки</t>
  </si>
  <si>
    <t>Жиры</t>
  </si>
  <si>
    <t>Угл-ды</t>
  </si>
  <si>
    <t>Ккал</t>
  </si>
  <si>
    <t>Витамины и минералы</t>
  </si>
  <si>
    <t>п/п</t>
  </si>
  <si>
    <t>С (мг)</t>
  </si>
  <si>
    <t>В2 (мг)</t>
  </si>
  <si>
    <t>Са (мг)</t>
  </si>
  <si>
    <t>Fe (мг)</t>
  </si>
  <si>
    <t>1 день</t>
  </si>
  <si>
    <t>Рис</t>
  </si>
  <si>
    <t>Морковь</t>
  </si>
  <si>
    <t>Лук</t>
  </si>
  <si>
    <t>Масло сливочное</t>
  </si>
  <si>
    <t>Соль</t>
  </si>
  <si>
    <t>Хлеб пшеничный</t>
  </si>
  <si>
    <t>Чай с сахаром</t>
  </si>
  <si>
    <t>Сахар</t>
  </si>
  <si>
    <t>Итого:</t>
  </si>
  <si>
    <t>2 день</t>
  </si>
  <si>
    <t>Капуста</t>
  </si>
  <si>
    <t>Фруктовый десерт</t>
  </si>
  <si>
    <t>3 день</t>
  </si>
  <si>
    <t>Макаронные изделия</t>
  </si>
  <si>
    <t>Компот из сухофрутов</t>
  </si>
  <si>
    <t>Сухофрукты</t>
  </si>
  <si>
    <t>4 день</t>
  </si>
  <si>
    <t>Картофель</t>
  </si>
  <si>
    <t>Кисель фруктовый</t>
  </si>
  <si>
    <t>Кисель</t>
  </si>
  <si>
    <t>5 день</t>
  </si>
  <si>
    <t xml:space="preserve">Борщ </t>
  </si>
  <si>
    <t>Свекла</t>
  </si>
  <si>
    <t>Томатная паста</t>
  </si>
  <si>
    <t>6 день</t>
  </si>
  <si>
    <t>Суп картофельный с пшенной крупой</t>
  </si>
  <si>
    <t>Какао с молоком</t>
  </si>
  <si>
    <t>7 день</t>
  </si>
  <si>
    <t>Суп картофельный с горохом</t>
  </si>
  <si>
    <t>Горох</t>
  </si>
  <si>
    <t>Масло растительное</t>
  </si>
  <si>
    <t>8 день</t>
  </si>
  <si>
    <t>9 день</t>
  </si>
  <si>
    <t>10 день</t>
  </si>
  <si>
    <t>Всего:</t>
  </si>
  <si>
    <t>_________________ Шулина Е.А.</t>
  </si>
  <si>
    <t>Салат из свеклы</t>
  </si>
  <si>
    <t>Рыба тушеная</t>
  </si>
  <si>
    <t>Минтай</t>
  </si>
  <si>
    <t xml:space="preserve"> </t>
  </si>
  <si>
    <t>Макароны отварные с маслом</t>
  </si>
  <si>
    <t>150/5</t>
  </si>
  <si>
    <t>Хлеб дарницкий</t>
  </si>
  <si>
    <t>Салат из моркови</t>
  </si>
  <si>
    <t>Гуляш</t>
  </si>
  <si>
    <t>Мука</t>
  </si>
  <si>
    <t xml:space="preserve">Каша перловая рассыпчатая </t>
  </si>
  <si>
    <t>Крупа перловая</t>
  </si>
  <si>
    <t>Салат из свежей капусты</t>
  </si>
  <si>
    <t>Уксус</t>
  </si>
  <si>
    <t>Сосиска отварная</t>
  </si>
  <si>
    <t>Картофельное пюре с маслом</t>
  </si>
  <si>
    <t>150/10</t>
  </si>
  <si>
    <t>Плов из птицы</t>
  </si>
  <si>
    <t>Творожная запеканка с маслом</t>
  </si>
  <si>
    <t>Творог</t>
  </si>
  <si>
    <t xml:space="preserve">Колбаса отварная </t>
  </si>
  <si>
    <t>Каша рассыпчатая пшеничная с маслом</t>
  </si>
  <si>
    <t>Крупа пшеничная</t>
  </si>
  <si>
    <t xml:space="preserve">Котлета из говядины </t>
  </si>
  <si>
    <t>Говядина</t>
  </si>
  <si>
    <t>Каша рассыпчатая ячневая с маслом</t>
  </si>
  <si>
    <t>Омлет натуральный</t>
  </si>
  <si>
    <t>Капуста тушеная</t>
  </si>
  <si>
    <t>Куры тушеные в соусе</t>
  </si>
  <si>
    <t>50/50</t>
  </si>
  <si>
    <t>11 день</t>
  </si>
  <si>
    <t>Сыр</t>
  </si>
  <si>
    <t>12 день</t>
  </si>
  <si>
    <t>"_____" _____________ 201_ год</t>
  </si>
  <si>
    <t>"______" _________________ 201_ г.</t>
  </si>
  <si>
    <t>Суп молочный с макаронными изд.</t>
  </si>
  <si>
    <t>Каша молочная ячневая с маслом</t>
  </si>
  <si>
    <t>Салат картофельный</t>
  </si>
  <si>
    <t>Винегрет овощной</t>
  </si>
  <si>
    <t>Огурцы соленые</t>
  </si>
  <si>
    <t>Чай с молоком</t>
  </si>
  <si>
    <t xml:space="preserve">Молоко </t>
  </si>
  <si>
    <t>250/25</t>
  </si>
  <si>
    <t xml:space="preserve">          Примерное двухнедельное меню для школьного питания (основное питание) города Лениногорска и Лениногорского района на 2017 год. На период с 1 сентября по 28 февраля.</t>
  </si>
  <si>
    <t>Плов с изюмом</t>
  </si>
  <si>
    <t>Суп картофельный с рисовой крупой на к/б</t>
  </si>
  <si>
    <t>Пирожок с капустой</t>
  </si>
  <si>
    <t>Сок</t>
  </si>
  <si>
    <t>Печенье</t>
  </si>
  <si>
    <t>Суп картофельный с вермишелью к/б</t>
  </si>
  <si>
    <t>Суп картофельный с пшеничной крупой с мясом</t>
  </si>
  <si>
    <t>Щи на к/б</t>
  </si>
  <si>
    <t xml:space="preserve">          Примерное двухнедельное меню для школьного питания (основное питание) города Лениногорска и Лениногорского района на 2017 год. На период с 1 марта по 31 мая</t>
  </si>
  <si>
    <t xml:space="preserve">    Примерное двухнедельное меню для школьного питания (дополнительное питание) города Лениногорска и Лениногорского района на 2017 год. </t>
  </si>
  <si>
    <t>Прайс на 2017 учебный год школы город и школы район</t>
  </si>
  <si>
    <t>№п/п</t>
  </si>
  <si>
    <t>Наименование</t>
  </si>
  <si>
    <t>Крупы</t>
  </si>
  <si>
    <t>кг</t>
  </si>
  <si>
    <t>Гречка</t>
  </si>
  <si>
    <t xml:space="preserve">Крупа манная </t>
  </si>
  <si>
    <t>Пшенная</t>
  </si>
  <si>
    <t>Кукурузная</t>
  </si>
  <si>
    <t>Геркулес</t>
  </si>
  <si>
    <t>Ячка</t>
  </si>
  <si>
    <t>Макароны</t>
  </si>
  <si>
    <t>Лапша домашняя</t>
  </si>
  <si>
    <t>Рыба, мясо</t>
  </si>
  <si>
    <t>Горбуша</t>
  </si>
  <si>
    <t>Курица</t>
  </si>
  <si>
    <t>Колбасные изделия</t>
  </si>
  <si>
    <t>Молочные продукты</t>
  </si>
  <si>
    <t>л</t>
  </si>
  <si>
    <t>Сметана</t>
  </si>
  <si>
    <t>Ряженка</t>
  </si>
  <si>
    <t>Кефир</t>
  </si>
  <si>
    <t>Овощи</t>
  </si>
  <si>
    <t>Фрукты</t>
  </si>
  <si>
    <t xml:space="preserve">Изюм </t>
  </si>
  <si>
    <t>Курага</t>
  </si>
  <si>
    <t>Хлебобулочные изделия</t>
  </si>
  <si>
    <t>Хлеб ржаной</t>
  </si>
  <si>
    <t>Сухарь панировочный</t>
  </si>
  <si>
    <t>Сладости</t>
  </si>
  <si>
    <t>Булочка домашняя</t>
  </si>
  <si>
    <t>50 гр</t>
  </si>
  <si>
    <t>Коржик</t>
  </si>
  <si>
    <t>Пирожок с картофелем</t>
  </si>
  <si>
    <t>75 гр</t>
  </si>
  <si>
    <t>75гр</t>
  </si>
  <si>
    <t>Плюшка</t>
  </si>
  <si>
    <t>Вафли</t>
  </si>
  <si>
    <t>Конфеты</t>
  </si>
  <si>
    <t>Шоколад</t>
  </si>
  <si>
    <t>Напитки</t>
  </si>
  <si>
    <t>Чай черный</t>
  </si>
  <si>
    <t>Кофейный напиток</t>
  </si>
  <si>
    <t>Какао</t>
  </si>
  <si>
    <t>Прочее</t>
  </si>
  <si>
    <t>Яйца</t>
  </si>
  <si>
    <t>шт</t>
  </si>
  <si>
    <t>Зеленый горошек консервированый (425гр)</t>
  </si>
  <si>
    <t>банка</t>
  </si>
  <si>
    <t xml:space="preserve">Дрожжи </t>
  </si>
  <si>
    <t>150/50</t>
  </si>
  <si>
    <t>Корж молочный</t>
  </si>
  <si>
    <t>Ватрушка с повидлом</t>
  </si>
  <si>
    <t>Суп крестьянский с мясом</t>
  </si>
  <si>
    <t>Суп с картофельный с макаронными изд. на к/б</t>
  </si>
  <si>
    <t>Компот из свежих яблок</t>
  </si>
  <si>
    <t>Омлет натуральный с/м</t>
  </si>
  <si>
    <t>Каша рассыпчатая пшенная с маслом</t>
  </si>
  <si>
    <t>Цены</t>
  </si>
  <si>
    <t>Блюдо</t>
  </si>
  <si>
    <t>Гуляш говяжий</t>
  </si>
  <si>
    <t>75/30</t>
  </si>
  <si>
    <t>Биточки рыбные</t>
  </si>
  <si>
    <t>Ленивые голубцы с говядиной</t>
  </si>
  <si>
    <t>100/75</t>
  </si>
  <si>
    <t>75/50</t>
  </si>
  <si>
    <t>Котлета говяжья</t>
  </si>
  <si>
    <t>150/75</t>
  </si>
  <si>
    <t>Кофейный напиток с молоком</t>
  </si>
  <si>
    <t>Напиток апельсиновый</t>
  </si>
  <si>
    <t>Компот из с/ф</t>
  </si>
  <si>
    <t>Рассольник Ленинградский</t>
  </si>
  <si>
    <t>Суп Щи на к/б</t>
  </si>
  <si>
    <t>Суп картофельный с макаронными изделиями на к/б</t>
  </si>
  <si>
    <t>Суп картофельный с горохом на к/б</t>
  </si>
  <si>
    <t>Борщ на к/б</t>
  </si>
  <si>
    <t xml:space="preserve">Суп молочный с макаронными изделиями </t>
  </si>
  <si>
    <t>Суп Крестьянский с говядиной</t>
  </si>
  <si>
    <t>Суп картофельный с пшеничной крупой с говядиной</t>
  </si>
  <si>
    <t>Суп картофельный с пшеннной крупой на к/б</t>
  </si>
  <si>
    <t xml:space="preserve">Салат картофельный </t>
  </si>
  <si>
    <t>Творожная запеканка с/м</t>
  </si>
  <si>
    <t>Каша молочная манная с/м</t>
  </si>
  <si>
    <t>Каша молочная "Дружба" с/м</t>
  </si>
  <si>
    <t>Каша молочная рисовая с/м</t>
  </si>
  <si>
    <t>Каша молочная ячневая с/м</t>
  </si>
  <si>
    <t>Картофельное пюре с/м</t>
  </si>
  <si>
    <t>Каша рассыпчатая пшеничная с/м</t>
  </si>
  <si>
    <t>каша рассыпчатая пшенная с/м</t>
  </si>
  <si>
    <t>Каша рассыпчатая яневая с/м</t>
  </si>
  <si>
    <t>Каша рассыпчатая рисовая с/м</t>
  </si>
  <si>
    <t>Каша рассыпчатая гречневая с/м</t>
  </si>
  <si>
    <t>Каша рассыпчатая перловая с/м</t>
  </si>
  <si>
    <t>Макароны отварные с/м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</si>
</sst>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Arial"/>
      <family val="2"/>
    </font>
    <font>
      <sz val="11"/>
      <name val="Arial"/>
      <family val="2"/>
    </font>
    <font>
      <sz val="13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2" fontId="52" fillId="0" borderId="0" xfId="0" applyNumberFormat="1" applyFont="1" applyFill="1" applyAlignment="1">
      <alignment/>
    </xf>
    <xf numFmtId="2" fontId="5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/>
    </xf>
    <xf numFmtId="0" fontId="13" fillId="0" borderId="10" xfId="0" applyNumberFormat="1" applyFont="1" applyFill="1" applyBorder="1" applyAlignment="1">
      <alignment horizontal="center"/>
    </xf>
    <xf numFmtId="2" fontId="32" fillId="0" borderId="0" xfId="0" applyNumberFormat="1" applyFont="1" applyFill="1" applyAlignment="1">
      <alignment/>
    </xf>
    <xf numFmtId="2" fontId="32" fillId="0" borderId="0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2" fontId="52" fillId="0" borderId="0" xfId="0" applyNumberFormat="1" applyFont="1" applyFill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11" fillId="0" borderId="0" xfId="0" applyFont="1" applyFill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zoomScale="85" zoomScaleNormal="85" zoomScalePageLayoutView="0" workbookViewId="0" topLeftCell="A1">
      <selection activeCell="M22" sqref="M22"/>
    </sheetView>
  </sheetViews>
  <sheetFormatPr defaultColWidth="9.140625" defaultRowHeight="15"/>
  <cols>
    <col min="1" max="1" width="4.8515625" style="25" customWidth="1"/>
    <col min="2" max="2" width="28.57421875" style="25" customWidth="1"/>
    <col min="3" max="3" width="8.00390625" style="25" customWidth="1"/>
    <col min="4" max="4" width="8.8515625" style="25" customWidth="1"/>
    <col min="5" max="5" width="8.57421875" style="25" customWidth="1"/>
    <col min="6" max="6" width="9.140625" style="25" customWidth="1"/>
    <col min="7" max="7" width="9.57421875" style="25" customWidth="1"/>
    <col min="8" max="8" width="10.140625" style="25" customWidth="1"/>
    <col min="9" max="9" width="9.140625" style="25" customWidth="1"/>
    <col min="10" max="10" width="8.421875" style="25" customWidth="1"/>
    <col min="11" max="11" width="10.00390625" style="25" customWidth="1"/>
    <col min="12" max="12" width="9.7109375" style="25" customWidth="1"/>
    <col min="13" max="16384" width="9.140625" style="25" customWidth="1"/>
  </cols>
  <sheetData>
    <row r="1" spans="1:12" ht="18">
      <c r="A1" s="1"/>
      <c r="B1" s="1"/>
      <c r="C1" s="1"/>
      <c r="D1" s="1"/>
      <c r="F1" s="1"/>
      <c r="G1" s="79" t="s">
        <v>0</v>
      </c>
      <c r="H1" s="79"/>
      <c r="I1" s="79"/>
      <c r="J1" s="79"/>
      <c r="K1" s="79"/>
      <c r="L1" s="79"/>
    </row>
    <row r="2" spans="1:12" ht="18">
      <c r="A2" s="4"/>
      <c r="B2" s="4"/>
      <c r="C2" s="4"/>
      <c r="D2" s="4"/>
      <c r="E2" s="4"/>
      <c r="F2" s="1"/>
      <c r="G2" s="80" t="s">
        <v>1</v>
      </c>
      <c r="H2" s="80"/>
      <c r="I2" s="80"/>
      <c r="J2" s="80"/>
      <c r="K2" s="80"/>
      <c r="L2" s="80"/>
    </row>
    <row r="3" spans="1:12" ht="18">
      <c r="A3" s="4"/>
      <c r="B3" s="4"/>
      <c r="C3" s="1"/>
      <c r="D3" s="1"/>
      <c r="F3" s="1"/>
      <c r="G3" s="80" t="s">
        <v>53</v>
      </c>
      <c r="H3" s="80"/>
      <c r="I3" s="80"/>
      <c r="J3" s="80"/>
      <c r="K3" s="80"/>
      <c r="L3" s="80"/>
    </row>
    <row r="4" spans="1:12" ht="18">
      <c r="A4" s="85"/>
      <c r="B4" s="85"/>
      <c r="C4" s="85"/>
      <c r="D4" s="1"/>
      <c r="F4" s="1"/>
      <c r="G4" s="80" t="s">
        <v>87</v>
      </c>
      <c r="H4" s="80"/>
      <c r="I4" s="80"/>
      <c r="J4" s="80"/>
      <c r="K4" s="80"/>
      <c r="L4" s="80"/>
    </row>
    <row r="5" spans="1:12" ht="15.75" customHeight="1">
      <c r="A5" s="94" t="s">
        <v>97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15.75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81" t="s">
        <v>11</v>
      </c>
      <c r="J7" s="81"/>
      <c r="K7" s="81"/>
      <c r="L7" s="81"/>
    </row>
    <row r="8" spans="1:12" ht="15.75">
      <c r="A8" s="5" t="s">
        <v>12</v>
      </c>
      <c r="B8" s="5"/>
      <c r="C8" s="5"/>
      <c r="D8" s="5"/>
      <c r="E8" s="5"/>
      <c r="F8" s="5"/>
      <c r="G8" s="5"/>
      <c r="H8" s="5"/>
      <c r="I8" s="5" t="s">
        <v>13</v>
      </c>
      <c r="J8" s="5" t="s">
        <v>14</v>
      </c>
      <c r="K8" s="5" t="s">
        <v>15</v>
      </c>
      <c r="L8" s="5" t="s">
        <v>16</v>
      </c>
    </row>
    <row r="9" spans="1:12" ht="15.75">
      <c r="A9" s="82" t="s">
        <v>17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4"/>
    </row>
    <row r="10" spans="1:12" ht="15.75">
      <c r="A10" s="5">
        <v>1</v>
      </c>
      <c r="B10" s="27" t="s">
        <v>54</v>
      </c>
      <c r="C10" s="5">
        <v>50</v>
      </c>
      <c r="D10" s="28">
        <v>1.58</v>
      </c>
      <c r="E10" s="5">
        <v>0.71</v>
      </c>
      <c r="F10" s="5">
        <v>3.01</v>
      </c>
      <c r="G10" s="5">
        <v>4.13</v>
      </c>
      <c r="H10" s="5">
        <v>46.4</v>
      </c>
      <c r="I10" s="5">
        <v>18.7</v>
      </c>
      <c r="J10" s="5">
        <v>0.018</v>
      </c>
      <c r="K10" s="5">
        <v>23.3</v>
      </c>
      <c r="L10" s="5">
        <v>0.3</v>
      </c>
    </row>
    <row r="11" spans="1:12" ht="15.75">
      <c r="A11" s="5">
        <v>2</v>
      </c>
      <c r="B11" s="29" t="s">
        <v>68</v>
      </c>
      <c r="C11" s="5">
        <v>75</v>
      </c>
      <c r="D11" s="28">
        <v>29.26</v>
      </c>
      <c r="E11" s="5">
        <v>5.27</v>
      </c>
      <c r="F11" s="5">
        <v>4.67</v>
      </c>
      <c r="G11" s="5">
        <v>0.45</v>
      </c>
      <c r="H11" s="5">
        <v>248.45</v>
      </c>
      <c r="I11" s="5">
        <v>0</v>
      </c>
      <c r="J11" s="5">
        <v>0.06</v>
      </c>
      <c r="K11" s="5">
        <v>24.42</v>
      </c>
      <c r="L11" s="5">
        <v>0.99</v>
      </c>
    </row>
    <row r="12" spans="1:12" ht="15.75" customHeight="1">
      <c r="A12" s="69">
        <v>3</v>
      </c>
      <c r="B12" s="77" t="s">
        <v>58</v>
      </c>
      <c r="C12" s="69" t="s">
        <v>59</v>
      </c>
      <c r="D12" s="71">
        <v>4.55</v>
      </c>
      <c r="E12" s="69">
        <v>5.66</v>
      </c>
      <c r="F12" s="69">
        <v>3.52</v>
      </c>
      <c r="G12" s="69">
        <v>31.92</v>
      </c>
      <c r="H12" s="69">
        <v>168.45</v>
      </c>
      <c r="I12" s="69">
        <v>0</v>
      </c>
      <c r="J12" s="69">
        <v>0.02</v>
      </c>
      <c r="K12" s="69">
        <v>9</v>
      </c>
      <c r="L12" s="69">
        <v>0.6</v>
      </c>
    </row>
    <row r="13" spans="1:12" ht="15.75" customHeight="1">
      <c r="A13" s="70"/>
      <c r="B13" s="78"/>
      <c r="C13" s="70"/>
      <c r="D13" s="72"/>
      <c r="E13" s="70"/>
      <c r="F13" s="70"/>
      <c r="G13" s="70"/>
      <c r="H13" s="70"/>
      <c r="I13" s="70"/>
      <c r="J13" s="70"/>
      <c r="K13" s="70"/>
      <c r="L13" s="70"/>
    </row>
    <row r="14" spans="1:12" ht="15.75">
      <c r="A14" s="5">
        <v>4</v>
      </c>
      <c r="B14" s="29" t="s">
        <v>60</v>
      </c>
      <c r="C14" s="5">
        <v>40</v>
      </c>
      <c r="D14" s="28">
        <v>2.15</v>
      </c>
      <c r="E14" s="5">
        <v>2.64</v>
      </c>
      <c r="F14" s="5">
        <v>4.48</v>
      </c>
      <c r="G14" s="5">
        <v>13.68</v>
      </c>
      <c r="H14" s="5">
        <v>82.4</v>
      </c>
      <c r="I14" s="5">
        <v>0</v>
      </c>
      <c r="J14" s="5">
        <v>0.168</v>
      </c>
      <c r="K14" s="5">
        <v>17.6</v>
      </c>
      <c r="L14" s="5">
        <v>4.68</v>
      </c>
    </row>
    <row r="15" spans="1:12" ht="15.75">
      <c r="A15" s="5">
        <v>5</v>
      </c>
      <c r="B15" s="29" t="s">
        <v>94</v>
      </c>
      <c r="C15" s="5">
        <v>200</v>
      </c>
      <c r="D15" s="28">
        <v>4.52</v>
      </c>
      <c r="E15" s="5">
        <v>1.52</v>
      </c>
      <c r="F15" s="5">
        <v>1.35</v>
      </c>
      <c r="G15" s="5">
        <v>15.9</v>
      </c>
      <c r="H15" s="5">
        <v>181</v>
      </c>
      <c r="I15" s="5">
        <v>1.33</v>
      </c>
      <c r="J15" s="5">
        <v>0.16</v>
      </c>
      <c r="K15" s="5">
        <v>126.6</v>
      </c>
      <c r="L15" s="5">
        <v>0.41</v>
      </c>
    </row>
    <row r="16" spans="1:12" s="24" customFormat="1" ht="15.75">
      <c r="A16" s="5">
        <v>6</v>
      </c>
      <c r="B16" s="30" t="s">
        <v>145</v>
      </c>
      <c r="C16" s="5">
        <v>50</v>
      </c>
      <c r="D16" s="5">
        <v>9.21</v>
      </c>
      <c r="E16" s="29"/>
      <c r="F16" s="5"/>
      <c r="G16" s="5"/>
      <c r="H16" s="5"/>
      <c r="I16" s="5"/>
      <c r="J16" s="5"/>
      <c r="K16" s="5"/>
      <c r="L16" s="5"/>
    </row>
    <row r="17" spans="1:12" ht="15.75">
      <c r="A17" s="86" t="s">
        <v>26</v>
      </c>
      <c r="B17" s="86"/>
      <c r="C17" s="86"/>
      <c r="D17" s="28">
        <f>D10+D11+D12+D14+D15+D16</f>
        <v>51.27</v>
      </c>
      <c r="E17" s="28">
        <f aca="true" t="shared" si="0" ref="E17:L17">E10+E11+E12+E14+E15</f>
        <v>15.8</v>
      </c>
      <c r="F17" s="28">
        <f t="shared" si="0"/>
        <v>17.03</v>
      </c>
      <c r="G17" s="28">
        <f t="shared" si="0"/>
        <v>66.08</v>
      </c>
      <c r="H17" s="28">
        <f t="shared" si="0"/>
        <v>726.6999999999999</v>
      </c>
      <c r="I17" s="28">
        <f t="shared" si="0"/>
        <v>20.03</v>
      </c>
      <c r="J17" s="28">
        <f t="shared" si="0"/>
        <v>0.42600000000000005</v>
      </c>
      <c r="K17" s="28">
        <f t="shared" si="0"/>
        <v>200.92</v>
      </c>
      <c r="L17" s="28">
        <f t="shared" si="0"/>
        <v>6.98</v>
      </c>
    </row>
    <row r="18" spans="1:12" ht="15.75">
      <c r="A18" s="32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5.75">
      <c r="A19" s="73" t="s">
        <v>27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ht="15.75">
      <c r="A20" s="5">
        <v>1</v>
      </c>
      <c r="B20" s="34" t="s">
        <v>61</v>
      </c>
      <c r="C20" s="5">
        <v>50</v>
      </c>
      <c r="D20" s="28">
        <v>2.21</v>
      </c>
      <c r="E20" s="5">
        <v>0.62</v>
      </c>
      <c r="F20" s="5">
        <v>0.05</v>
      </c>
      <c r="G20" s="5">
        <v>5.74</v>
      </c>
      <c r="H20" s="5">
        <v>40.85</v>
      </c>
      <c r="I20" s="5">
        <v>8</v>
      </c>
      <c r="J20" s="5">
        <v>0.075</v>
      </c>
      <c r="K20" s="5">
        <v>17.2</v>
      </c>
      <c r="L20" s="5">
        <v>0.86</v>
      </c>
    </row>
    <row r="21" spans="1:12" ht="15.75">
      <c r="A21" s="5">
        <v>2</v>
      </c>
      <c r="B21" s="27" t="s">
        <v>62</v>
      </c>
      <c r="C21" s="5">
        <v>75</v>
      </c>
      <c r="D21" s="28">
        <v>35.52</v>
      </c>
      <c r="E21" s="5">
        <v>6.68</v>
      </c>
      <c r="F21" s="5">
        <v>7.04</v>
      </c>
      <c r="G21" s="5">
        <v>1.64</v>
      </c>
      <c r="H21" s="5">
        <v>203.22</v>
      </c>
      <c r="I21" s="5">
        <v>0</v>
      </c>
      <c r="J21" s="5">
        <v>0.08</v>
      </c>
      <c r="K21" s="5">
        <v>12.1</v>
      </c>
      <c r="L21" s="5">
        <v>2.6</v>
      </c>
    </row>
    <row r="22" spans="1:12" ht="15.75" customHeight="1">
      <c r="A22" s="75">
        <v>3</v>
      </c>
      <c r="B22" s="76" t="s">
        <v>64</v>
      </c>
      <c r="C22" s="75">
        <v>150</v>
      </c>
      <c r="D22" s="74">
        <v>1.62</v>
      </c>
      <c r="E22" s="75">
        <v>11.4</v>
      </c>
      <c r="F22" s="75">
        <v>8.78</v>
      </c>
      <c r="G22" s="75">
        <v>56.09</v>
      </c>
      <c r="H22" s="75">
        <v>206.25</v>
      </c>
      <c r="I22" s="75">
        <v>0</v>
      </c>
      <c r="J22" s="75">
        <v>0.093</v>
      </c>
      <c r="K22" s="75">
        <v>44.4</v>
      </c>
      <c r="L22" s="75">
        <v>0.8</v>
      </c>
    </row>
    <row r="23" spans="1:12" ht="15.75" customHeight="1">
      <c r="A23" s="75"/>
      <c r="B23" s="76"/>
      <c r="C23" s="75"/>
      <c r="D23" s="74"/>
      <c r="E23" s="75"/>
      <c r="F23" s="75"/>
      <c r="G23" s="75"/>
      <c r="H23" s="75"/>
      <c r="I23" s="75"/>
      <c r="J23" s="75"/>
      <c r="K23" s="75"/>
      <c r="L23" s="75"/>
    </row>
    <row r="24" spans="1:12" ht="15.75">
      <c r="A24" s="5">
        <v>4</v>
      </c>
      <c r="B24" s="29" t="s">
        <v>60</v>
      </c>
      <c r="C24" s="5">
        <v>40</v>
      </c>
      <c r="D24" s="28">
        <v>2.15</v>
      </c>
      <c r="E24" s="5">
        <v>2.64</v>
      </c>
      <c r="F24" s="5">
        <v>4.48</v>
      </c>
      <c r="G24" s="5">
        <v>13.68</v>
      </c>
      <c r="H24" s="5">
        <v>82.4</v>
      </c>
      <c r="I24" s="5">
        <v>0</v>
      </c>
      <c r="J24" s="5">
        <v>0.168</v>
      </c>
      <c r="K24" s="5">
        <v>17.6</v>
      </c>
      <c r="L24" s="5">
        <v>4.68</v>
      </c>
    </row>
    <row r="25" spans="1:12" ht="15.75">
      <c r="A25" s="5">
        <v>5</v>
      </c>
      <c r="B25" s="27" t="s">
        <v>24</v>
      </c>
      <c r="C25" s="5">
        <v>200</v>
      </c>
      <c r="D25" s="28">
        <v>1.88</v>
      </c>
      <c r="E25" s="5">
        <v>1.41</v>
      </c>
      <c r="F25" s="5">
        <v>1.24</v>
      </c>
      <c r="G25" s="5">
        <v>13.1</v>
      </c>
      <c r="H25" s="5">
        <v>60</v>
      </c>
      <c r="I25" s="5">
        <v>50</v>
      </c>
      <c r="J25" s="5">
        <v>6</v>
      </c>
      <c r="K25" s="5">
        <v>0.1</v>
      </c>
      <c r="L25" s="5">
        <v>1.7</v>
      </c>
    </row>
    <row r="26" spans="1:12" ht="16.5">
      <c r="A26" s="5">
        <v>6</v>
      </c>
      <c r="B26" s="27" t="s">
        <v>29</v>
      </c>
      <c r="C26" s="5">
        <v>81</v>
      </c>
      <c r="D26" s="28">
        <v>11.98</v>
      </c>
      <c r="E26" s="40">
        <v>0.15</v>
      </c>
      <c r="F26" s="40">
        <v>0.15</v>
      </c>
      <c r="G26" s="40">
        <v>3.53</v>
      </c>
      <c r="H26" s="40">
        <v>16.92</v>
      </c>
      <c r="I26" s="5">
        <v>28</v>
      </c>
      <c r="J26" s="5">
        <v>0.093</v>
      </c>
      <c r="K26" s="5">
        <v>44.4</v>
      </c>
      <c r="L26" s="5">
        <v>0.8</v>
      </c>
    </row>
    <row r="27" spans="1:13" ht="15.75">
      <c r="A27" s="86" t="s">
        <v>26</v>
      </c>
      <c r="B27" s="86"/>
      <c r="C27" s="86"/>
      <c r="D27" s="28">
        <f>D20+D21+D22+D24+D25+D26</f>
        <v>55.36</v>
      </c>
      <c r="E27" s="28">
        <f aca="true" t="shared" si="1" ref="E27:L27">E20+E21+E22+E24+E25</f>
        <v>22.75</v>
      </c>
      <c r="F27" s="28">
        <f t="shared" si="1"/>
        <v>21.59</v>
      </c>
      <c r="G27" s="28">
        <f t="shared" si="1"/>
        <v>90.25</v>
      </c>
      <c r="H27" s="28">
        <f t="shared" si="1"/>
        <v>592.72</v>
      </c>
      <c r="I27" s="28">
        <f t="shared" si="1"/>
        <v>58</v>
      </c>
      <c r="J27" s="28">
        <f t="shared" si="1"/>
        <v>6.416</v>
      </c>
      <c r="K27" s="28">
        <f t="shared" si="1"/>
        <v>91.39999999999998</v>
      </c>
      <c r="L27" s="28">
        <f t="shared" si="1"/>
        <v>10.639999999999999</v>
      </c>
      <c r="M27" s="35"/>
    </row>
    <row r="28" spans="1:13" s="37" customFormat="1" ht="15.75">
      <c r="A28" s="32"/>
      <c r="B28" s="32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6"/>
    </row>
    <row r="29" spans="1:13" s="37" customFormat="1" ht="15.75">
      <c r="A29" s="32"/>
      <c r="B29" s="32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6"/>
    </row>
    <row r="30" spans="1:13" s="37" customFormat="1" ht="15.75">
      <c r="A30" s="32"/>
      <c r="B30" s="32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6"/>
    </row>
    <row r="31" spans="1:13" s="37" customFormat="1" ht="15.75">
      <c r="A31" s="32"/>
      <c r="B31" s="3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6"/>
    </row>
    <row r="32" spans="1:13" s="37" customFormat="1" ht="15.75">
      <c r="A32" s="32"/>
      <c r="B32" s="32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6"/>
    </row>
    <row r="33" spans="1:13" s="37" customFormat="1" ht="15.75">
      <c r="A33" s="32"/>
      <c r="B33" s="32"/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6"/>
    </row>
    <row r="34" spans="1:12" ht="14.25" customHeight="1">
      <c r="A34" s="73" t="s">
        <v>30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2" ht="13.5" customHeight="1">
      <c r="A35" s="75">
        <v>1</v>
      </c>
      <c r="B35" s="87" t="s">
        <v>66</v>
      </c>
      <c r="C35" s="75">
        <v>40</v>
      </c>
      <c r="D35" s="74">
        <v>1.58</v>
      </c>
      <c r="E35" s="75">
        <v>1.3</v>
      </c>
      <c r="F35" s="75">
        <v>3.7</v>
      </c>
      <c r="G35" s="75">
        <v>1.62</v>
      </c>
      <c r="H35" s="75">
        <v>35.92</v>
      </c>
      <c r="I35" s="75">
        <v>18.7</v>
      </c>
      <c r="J35" s="75">
        <v>0.018</v>
      </c>
      <c r="K35" s="75">
        <v>23.3</v>
      </c>
      <c r="L35" s="75">
        <v>0.3</v>
      </c>
    </row>
    <row r="36" spans="1:12" ht="4.5" customHeight="1" hidden="1">
      <c r="A36" s="75"/>
      <c r="B36" s="87"/>
      <c r="C36" s="75"/>
      <c r="D36" s="74"/>
      <c r="E36" s="75"/>
      <c r="F36" s="75"/>
      <c r="G36" s="75"/>
      <c r="H36" s="75"/>
      <c r="I36" s="75"/>
      <c r="J36" s="75"/>
      <c r="K36" s="75"/>
      <c r="L36" s="75"/>
    </row>
    <row r="37" spans="1:12" ht="15.75">
      <c r="A37" s="5">
        <v>2</v>
      </c>
      <c r="B37" s="27" t="s">
        <v>55</v>
      </c>
      <c r="C37" s="5">
        <v>60</v>
      </c>
      <c r="D37" s="28">
        <v>16.29</v>
      </c>
      <c r="E37" s="5">
        <v>6.97</v>
      </c>
      <c r="F37" s="5">
        <v>3.28</v>
      </c>
      <c r="G37" s="5">
        <v>0.21</v>
      </c>
      <c r="H37" s="5">
        <v>42.5</v>
      </c>
      <c r="I37" s="5">
        <v>8</v>
      </c>
      <c r="J37" s="5">
        <v>0.075</v>
      </c>
      <c r="K37" s="5">
        <v>17.2</v>
      </c>
      <c r="L37" s="5">
        <v>0.86</v>
      </c>
    </row>
    <row r="38" spans="1:12" ht="15.75" customHeight="1">
      <c r="A38" s="69">
        <v>3</v>
      </c>
      <c r="B38" s="96" t="s">
        <v>69</v>
      </c>
      <c r="C38" s="69" t="s">
        <v>59</v>
      </c>
      <c r="D38" s="71">
        <v>10.53</v>
      </c>
      <c r="E38" s="69">
        <v>11.4</v>
      </c>
      <c r="F38" s="69">
        <v>8.78</v>
      </c>
      <c r="G38" s="69">
        <v>56.09</v>
      </c>
      <c r="H38" s="69">
        <v>178.62</v>
      </c>
      <c r="I38" s="69">
        <v>0</v>
      </c>
      <c r="J38" s="69">
        <v>0.093</v>
      </c>
      <c r="K38" s="69">
        <v>44.4</v>
      </c>
      <c r="L38" s="69">
        <v>0.8</v>
      </c>
    </row>
    <row r="39" spans="1:12" ht="0.75" customHeight="1">
      <c r="A39" s="70"/>
      <c r="B39" s="97"/>
      <c r="C39" s="70"/>
      <c r="D39" s="72"/>
      <c r="E39" s="70"/>
      <c r="F39" s="70"/>
      <c r="G39" s="70"/>
      <c r="H39" s="70"/>
      <c r="I39" s="70"/>
      <c r="J39" s="70"/>
      <c r="K39" s="70"/>
      <c r="L39" s="70"/>
    </row>
    <row r="40" spans="1:12" ht="15.75">
      <c r="A40" s="5">
        <v>4</v>
      </c>
      <c r="B40" s="29" t="s">
        <v>60</v>
      </c>
      <c r="C40" s="5">
        <v>40</v>
      </c>
      <c r="D40" s="28">
        <v>2.15</v>
      </c>
      <c r="E40" s="5">
        <v>2.64</v>
      </c>
      <c r="F40" s="5">
        <v>4.48</v>
      </c>
      <c r="G40" s="5">
        <v>13.68</v>
      </c>
      <c r="H40" s="5">
        <v>82.4</v>
      </c>
      <c r="I40" s="5">
        <v>0</v>
      </c>
      <c r="J40" s="5">
        <v>0.168</v>
      </c>
      <c r="K40" s="5">
        <v>17.6</v>
      </c>
      <c r="L40" s="5">
        <v>4.68</v>
      </c>
    </row>
    <row r="41" spans="1:12" ht="15.75">
      <c r="A41" s="5">
        <v>5</v>
      </c>
      <c r="B41" s="29" t="s">
        <v>94</v>
      </c>
      <c r="C41" s="5">
        <v>200</v>
      </c>
      <c r="D41" s="28">
        <v>4.52</v>
      </c>
      <c r="E41" s="5">
        <v>1.52</v>
      </c>
      <c r="F41" s="5">
        <v>1.35</v>
      </c>
      <c r="G41" s="5">
        <v>15.9</v>
      </c>
      <c r="H41" s="5">
        <v>181</v>
      </c>
      <c r="I41" s="5">
        <v>1.33</v>
      </c>
      <c r="J41" s="5">
        <v>0.16</v>
      </c>
      <c r="K41" s="5">
        <v>126.6</v>
      </c>
      <c r="L41" s="5">
        <v>0.41</v>
      </c>
    </row>
    <row r="42" spans="1:12" s="24" customFormat="1" ht="15.75">
      <c r="A42" s="5">
        <v>6</v>
      </c>
      <c r="B42" s="30" t="s">
        <v>102</v>
      </c>
      <c r="C42" s="5">
        <v>50</v>
      </c>
      <c r="D42" s="5">
        <v>6.09</v>
      </c>
      <c r="E42" s="29"/>
      <c r="F42" s="5"/>
      <c r="G42" s="5"/>
      <c r="H42" s="5"/>
      <c r="I42" s="5"/>
      <c r="J42" s="5"/>
      <c r="K42" s="5"/>
      <c r="L42" s="5"/>
    </row>
    <row r="43" spans="1:12" ht="15.75">
      <c r="A43" s="86" t="s">
        <v>26</v>
      </c>
      <c r="B43" s="86"/>
      <c r="C43" s="86"/>
      <c r="D43" s="28">
        <f>D35+D37+D38+D40+D41+D42</f>
        <v>41.16</v>
      </c>
      <c r="E43" s="28">
        <f aca="true" t="shared" si="2" ref="E43:L43">E35+E37+E38+E40+E41</f>
        <v>23.830000000000002</v>
      </c>
      <c r="F43" s="28">
        <f t="shared" si="2"/>
        <v>21.590000000000003</v>
      </c>
      <c r="G43" s="28">
        <f t="shared" si="2"/>
        <v>87.5</v>
      </c>
      <c r="H43" s="28">
        <f t="shared" si="2"/>
        <v>520.44</v>
      </c>
      <c r="I43" s="28">
        <f t="shared" si="2"/>
        <v>28.03</v>
      </c>
      <c r="J43" s="28">
        <f t="shared" si="2"/>
        <v>0.514</v>
      </c>
      <c r="K43" s="28">
        <f t="shared" si="2"/>
        <v>229.1</v>
      </c>
      <c r="L43" s="28">
        <f t="shared" si="2"/>
        <v>7.05</v>
      </c>
    </row>
    <row r="44" spans="1:12" ht="15.75">
      <c r="A44" s="82" t="s">
        <v>34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4"/>
    </row>
    <row r="45" spans="1:12" ht="15.75">
      <c r="A45" s="5">
        <v>1</v>
      </c>
      <c r="B45" s="38" t="s">
        <v>90</v>
      </c>
      <c r="C45" s="5" t="s">
        <v>70</v>
      </c>
      <c r="D45" s="28">
        <v>10.71</v>
      </c>
      <c r="E45" s="5">
        <v>13.38</v>
      </c>
      <c r="F45" s="5">
        <v>14.27</v>
      </c>
      <c r="G45" s="5">
        <v>38.42</v>
      </c>
      <c r="H45" s="5">
        <v>227.91</v>
      </c>
      <c r="I45" s="5">
        <v>0</v>
      </c>
      <c r="J45" s="5">
        <v>0.1</v>
      </c>
      <c r="K45" s="5">
        <v>23.3</v>
      </c>
      <c r="L45" s="5">
        <v>1.2</v>
      </c>
    </row>
    <row r="46" spans="1:12" ht="15.75">
      <c r="A46" s="5">
        <v>2</v>
      </c>
      <c r="B46" s="27" t="s">
        <v>85</v>
      </c>
      <c r="C46" s="5">
        <v>11</v>
      </c>
      <c r="D46" s="28">
        <v>5.85</v>
      </c>
      <c r="E46" s="5">
        <v>4.83</v>
      </c>
      <c r="F46" s="5">
        <v>5.91</v>
      </c>
      <c r="G46" s="5">
        <v>0.07</v>
      </c>
      <c r="H46" s="5">
        <v>72</v>
      </c>
      <c r="I46" s="5">
        <v>2</v>
      </c>
      <c r="J46" s="5">
        <v>14.1</v>
      </c>
      <c r="K46" s="5">
        <v>3.58</v>
      </c>
      <c r="L46" s="5">
        <v>2.4</v>
      </c>
    </row>
    <row r="47" spans="1:12" ht="15.75">
      <c r="A47" s="5">
        <v>3</v>
      </c>
      <c r="B47" s="27" t="s">
        <v>60</v>
      </c>
      <c r="C47" s="5">
        <v>40</v>
      </c>
      <c r="D47" s="28">
        <v>2.15</v>
      </c>
      <c r="E47" s="5">
        <v>2.64</v>
      </c>
      <c r="F47" s="5">
        <v>4.48</v>
      </c>
      <c r="G47" s="5">
        <v>13.68</v>
      </c>
      <c r="H47" s="5">
        <v>82.4</v>
      </c>
      <c r="I47" s="5">
        <v>0</v>
      </c>
      <c r="J47" s="5">
        <v>0.168</v>
      </c>
      <c r="K47" s="5">
        <v>17.6</v>
      </c>
      <c r="L47" s="5">
        <v>4.68</v>
      </c>
    </row>
    <row r="48" spans="1:12" ht="15.75">
      <c r="A48" s="5">
        <v>4</v>
      </c>
      <c r="B48" s="27" t="s">
        <v>24</v>
      </c>
      <c r="C48" s="5">
        <v>200</v>
      </c>
      <c r="D48" s="28">
        <v>1.88</v>
      </c>
      <c r="E48" s="5">
        <v>1.41</v>
      </c>
      <c r="F48" s="5">
        <v>1.24</v>
      </c>
      <c r="G48" s="5">
        <v>13.1</v>
      </c>
      <c r="H48" s="39">
        <v>60</v>
      </c>
      <c r="I48" s="39">
        <v>50</v>
      </c>
      <c r="J48" s="39">
        <v>6</v>
      </c>
      <c r="K48" s="39">
        <v>0.1</v>
      </c>
      <c r="L48" s="39">
        <v>1.7</v>
      </c>
    </row>
    <row r="49" spans="1:12" ht="16.5">
      <c r="A49" s="5">
        <v>5</v>
      </c>
      <c r="B49" s="27" t="s">
        <v>29</v>
      </c>
      <c r="C49" s="5">
        <v>74</v>
      </c>
      <c r="D49" s="28">
        <v>10.94</v>
      </c>
      <c r="E49" s="40">
        <v>0.15</v>
      </c>
      <c r="F49" s="40">
        <v>0.15</v>
      </c>
      <c r="G49" s="40">
        <v>3.53</v>
      </c>
      <c r="H49" s="40">
        <v>16.92</v>
      </c>
      <c r="I49" s="5">
        <v>28</v>
      </c>
      <c r="J49" s="5">
        <v>0.093</v>
      </c>
      <c r="K49" s="5">
        <v>44.4</v>
      </c>
      <c r="L49" s="5">
        <v>0.8</v>
      </c>
    </row>
    <row r="50" spans="1:13" ht="15.75">
      <c r="A50" s="86" t="s">
        <v>26</v>
      </c>
      <c r="B50" s="86"/>
      <c r="C50" s="86"/>
      <c r="D50" s="28">
        <f aca="true" t="shared" si="3" ref="D50:L50">D45+D46+D47+D48+D49</f>
        <v>31.53</v>
      </c>
      <c r="E50" s="28">
        <f t="shared" si="3"/>
        <v>22.41</v>
      </c>
      <c r="F50" s="28">
        <f t="shared" si="3"/>
        <v>26.049999999999997</v>
      </c>
      <c r="G50" s="28">
        <f t="shared" si="3"/>
        <v>68.8</v>
      </c>
      <c r="H50" s="28">
        <f t="shared" si="3"/>
        <v>459.22999999999996</v>
      </c>
      <c r="I50" s="28">
        <f t="shared" si="3"/>
        <v>80</v>
      </c>
      <c r="J50" s="28">
        <f t="shared" si="3"/>
        <v>20.461</v>
      </c>
      <c r="K50" s="28">
        <f t="shared" si="3"/>
        <v>88.98</v>
      </c>
      <c r="L50" s="28">
        <f t="shared" si="3"/>
        <v>10.78</v>
      </c>
      <c r="M50" s="35"/>
    </row>
    <row r="51" spans="1:13" s="37" customFormat="1" ht="15.75">
      <c r="A51" s="32"/>
      <c r="B51" s="32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6"/>
    </row>
    <row r="52" spans="1:12" ht="15.75">
      <c r="A52" s="73" t="s">
        <v>38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 ht="15.75">
      <c r="A53" s="5">
        <v>1</v>
      </c>
      <c r="B53" s="27" t="s">
        <v>54</v>
      </c>
      <c r="C53" s="5">
        <v>50</v>
      </c>
      <c r="D53" s="28">
        <v>1.58</v>
      </c>
      <c r="E53" s="5">
        <v>0.71</v>
      </c>
      <c r="F53" s="5">
        <v>3.01</v>
      </c>
      <c r="G53" s="5">
        <v>4.13</v>
      </c>
      <c r="H53" s="5">
        <v>46.4</v>
      </c>
      <c r="I53" s="5">
        <v>18.9</v>
      </c>
      <c r="J53" s="5">
        <v>0.023</v>
      </c>
      <c r="K53" s="5">
        <v>17.4</v>
      </c>
      <c r="L53" s="5">
        <v>1.53</v>
      </c>
    </row>
    <row r="54" spans="1:12" ht="15.75">
      <c r="A54" s="5">
        <v>2</v>
      </c>
      <c r="B54" s="34" t="s">
        <v>71</v>
      </c>
      <c r="C54" s="5" t="s">
        <v>158</v>
      </c>
      <c r="D54" s="28">
        <v>27.3</v>
      </c>
      <c r="E54" s="5">
        <v>13.38</v>
      </c>
      <c r="F54" s="5">
        <v>17.27</v>
      </c>
      <c r="G54" s="5">
        <v>38.42</v>
      </c>
      <c r="H54" s="5">
        <v>285.34</v>
      </c>
      <c r="I54" s="5">
        <v>0</v>
      </c>
      <c r="J54" s="5">
        <v>0.1</v>
      </c>
      <c r="K54" s="5">
        <v>23.3</v>
      </c>
      <c r="L54" s="5">
        <v>1.2</v>
      </c>
    </row>
    <row r="55" spans="1:12" ht="15.75">
      <c r="A55" s="5">
        <v>3</v>
      </c>
      <c r="B55" s="29" t="s">
        <v>60</v>
      </c>
      <c r="C55" s="5">
        <v>40</v>
      </c>
      <c r="D55" s="28">
        <v>2.15</v>
      </c>
      <c r="E55" s="5">
        <v>2.64</v>
      </c>
      <c r="F55" s="5">
        <v>4.48</v>
      </c>
      <c r="G55" s="5">
        <v>13.68</v>
      </c>
      <c r="H55" s="5">
        <v>82.4</v>
      </c>
      <c r="I55" s="5">
        <v>0</v>
      </c>
      <c r="J55" s="5">
        <v>0.168</v>
      </c>
      <c r="K55" s="5">
        <v>17.6</v>
      </c>
      <c r="L55" s="5">
        <v>4.68</v>
      </c>
    </row>
    <row r="56" spans="1:12" ht="15.75">
      <c r="A56" s="5">
        <v>4</v>
      </c>
      <c r="B56" s="29" t="s">
        <v>94</v>
      </c>
      <c r="C56" s="5">
        <v>200</v>
      </c>
      <c r="D56" s="28">
        <v>4.52</v>
      </c>
      <c r="E56" s="5">
        <v>1.52</v>
      </c>
      <c r="F56" s="5">
        <v>1.35</v>
      </c>
      <c r="G56" s="5">
        <v>15.9</v>
      </c>
      <c r="H56" s="5">
        <v>181</v>
      </c>
      <c r="I56" s="5">
        <v>1.33</v>
      </c>
      <c r="J56" s="5">
        <v>0.16</v>
      </c>
      <c r="K56" s="5">
        <v>126.6</v>
      </c>
      <c r="L56" s="5">
        <v>0.41</v>
      </c>
    </row>
    <row r="57" spans="1:12" s="41" customFormat="1" ht="15.75">
      <c r="A57" s="5">
        <v>5</v>
      </c>
      <c r="B57" s="30" t="s">
        <v>29</v>
      </c>
      <c r="C57" s="5">
        <v>70</v>
      </c>
      <c r="D57" s="5">
        <v>10.35</v>
      </c>
      <c r="E57" s="5">
        <v>0.15</v>
      </c>
      <c r="F57" s="5">
        <v>0.15</v>
      </c>
      <c r="G57" s="5">
        <v>3.53</v>
      </c>
      <c r="H57" s="5">
        <v>16.92</v>
      </c>
      <c r="I57" s="5">
        <v>28</v>
      </c>
      <c r="J57" s="5">
        <v>0.093</v>
      </c>
      <c r="K57" s="5">
        <v>44.4</v>
      </c>
      <c r="L57" s="5">
        <v>0.8</v>
      </c>
    </row>
    <row r="58" spans="1:12" ht="15.75">
      <c r="A58" s="86" t="s">
        <v>26</v>
      </c>
      <c r="B58" s="86"/>
      <c r="C58" s="86"/>
      <c r="D58" s="28">
        <f>D53+D54+D55+D56+D57</f>
        <v>45.9</v>
      </c>
      <c r="E58" s="28">
        <f aca="true" t="shared" si="4" ref="E58:L58">E53+E54+E55+E56</f>
        <v>18.25</v>
      </c>
      <c r="F58" s="28">
        <f t="shared" si="4"/>
        <v>26.110000000000003</v>
      </c>
      <c r="G58" s="28">
        <f t="shared" si="4"/>
        <v>72.13000000000001</v>
      </c>
      <c r="H58" s="28">
        <f t="shared" si="4"/>
        <v>595.14</v>
      </c>
      <c r="I58" s="28">
        <f t="shared" si="4"/>
        <v>20.229999999999997</v>
      </c>
      <c r="J58" s="28">
        <f t="shared" si="4"/>
        <v>0.45100000000000007</v>
      </c>
      <c r="K58" s="28">
        <f t="shared" si="4"/>
        <v>184.9</v>
      </c>
      <c r="L58" s="28">
        <f t="shared" si="4"/>
        <v>7.82</v>
      </c>
    </row>
    <row r="59" spans="1:12" s="37" customFormat="1" ht="15.75">
      <c r="A59" s="32"/>
      <c r="B59" s="32"/>
      <c r="C59" s="32"/>
      <c r="D59" s="33"/>
      <c r="E59" s="33"/>
      <c r="F59" s="33"/>
      <c r="G59" s="33"/>
      <c r="H59" s="33"/>
      <c r="I59" s="33"/>
      <c r="J59" s="33"/>
      <c r="K59" s="33"/>
      <c r="L59" s="33"/>
    </row>
    <row r="60" spans="1:12" s="37" customFormat="1" ht="15.75">
      <c r="A60" s="32"/>
      <c r="B60" s="32"/>
      <c r="C60" s="32"/>
      <c r="D60" s="33"/>
      <c r="E60" s="33"/>
      <c r="F60" s="33"/>
      <c r="G60" s="33"/>
      <c r="H60" s="33"/>
      <c r="I60" s="33"/>
      <c r="J60" s="33"/>
      <c r="K60" s="33"/>
      <c r="L60" s="33"/>
    </row>
    <row r="61" spans="1:12" s="37" customFormat="1" ht="15.75">
      <c r="A61" s="32"/>
      <c r="B61" s="32"/>
      <c r="C61" s="32"/>
      <c r="D61" s="33"/>
      <c r="E61" s="33"/>
      <c r="F61" s="33"/>
      <c r="G61" s="33"/>
      <c r="H61" s="33"/>
      <c r="I61" s="33"/>
      <c r="J61" s="33"/>
      <c r="K61" s="33"/>
      <c r="L61" s="33"/>
    </row>
    <row r="62" spans="1:12" s="37" customFormat="1" ht="15.75">
      <c r="A62" s="32"/>
      <c r="B62" s="32"/>
      <c r="C62" s="32"/>
      <c r="D62" s="33"/>
      <c r="E62" s="33"/>
      <c r="F62" s="33"/>
      <c r="G62" s="33"/>
      <c r="H62" s="33"/>
      <c r="I62" s="33"/>
      <c r="J62" s="33"/>
      <c r="K62" s="33"/>
      <c r="L62" s="33"/>
    </row>
    <row r="63" spans="1:12" s="37" customFormat="1" ht="15.75">
      <c r="A63" s="32"/>
      <c r="B63" s="32"/>
      <c r="C63" s="32"/>
      <c r="D63" s="33"/>
      <c r="E63" s="33"/>
      <c r="F63" s="33"/>
      <c r="G63" s="33"/>
      <c r="H63" s="33"/>
      <c r="I63" s="33"/>
      <c r="J63" s="33"/>
      <c r="K63" s="33"/>
      <c r="L63" s="33"/>
    </row>
    <row r="64" spans="1:12" s="37" customFormat="1" ht="15.75">
      <c r="A64" s="32"/>
      <c r="B64" s="32"/>
      <c r="C64" s="32"/>
      <c r="D64" s="33"/>
      <c r="E64" s="33"/>
      <c r="F64" s="33"/>
      <c r="G64" s="33"/>
      <c r="H64" s="33"/>
      <c r="I64" s="33"/>
      <c r="J64" s="33"/>
      <c r="K64" s="33"/>
      <c r="L64" s="33"/>
    </row>
    <row r="65" spans="1:12" s="37" customFormat="1" ht="15.75">
      <c r="A65" s="32"/>
      <c r="B65" s="32"/>
      <c r="C65" s="32"/>
      <c r="D65" s="33"/>
      <c r="E65" s="33"/>
      <c r="F65" s="33"/>
      <c r="G65" s="33"/>
      <c r="H65" s="33"/>
      <c r="I65" s="33"/>
      <c r="J65" s="33"/>
      <c r="K65" s="33"/>
      <c r="L65" s="33"/>
    </row>
    <row r="66" spans="1:12" s="37" customFormat="1" ht="15.75">
      <c r="A66" s="32"/>
      <c r="B66" s="32"/>
      <c r="C66" s="32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5.75">
      <c r="A67" s="73" t="s">
        <v>42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1:12" ht="15.75" customHeight="1">
      <c r="A68" s="75">
        <v>1</v>
      </c>
      <c r="B68" s="88" t="s">
        <v>72</v>
      </c>
      <c r="C68" s="75" t="s">
        <v>59</v>
      </c>
      <c r="D68" s="74">
        <v>41.44</v>
      </c>
      <c r="E68" s="75">
        <v>9.26</v>
      </c>
      <c r="F68" s="75">
        <v>6.46</v>
      </c>
      <c r="G68" s="75">
        <v>30.2</v>
      </c>
      <c r="H68" s="75">
        <v>296.44</v>
      </c>
      <c r="I68" s="75">
        <v>2.76</v>
      </c>
      <c r="J68" s="75">
        <v>0.19</v>
      </c>
      <c r="K68" s="75">
        <v>124.5</v>
      </c>
      <c r="L68" s="75">
        <v>0.56</v>
      </c>
    </row>
    <row r="69" spans="1:12" ht="15.75" customHeight="1">
      <c r="A69" s="75"/>
      <c r="B69" s="88"/>
      <c r="C69" s="75"/>
      <c r="D69" s="74"/>
      <c r="E69" s="75"/>
      <c r="F69" s="75"/>
      <c r="G69" s="75"/>
      <c r="H69" s="75"/>
      <c r="I69" s="75"/>
      <c r="J69" s="75"/>
      <c r="K69" s="75"/>
      <c r="L69" s="75"/>
    </row>
    <row r="70" spans="1:12" ht="15.75">
      <c r="A70" s="5">
        <v>2</v>
      </c>
      <c r="B70" s="29" t="s">
        <v>60</v>
      </c>
      <c r="C70" s="5">
        <v>40</v>
      </c>
      <c r="D70" s="28">
        <v>2.15</v>
      </c>
      <c r="E70" s="5">
        <v>2.64</v>
      </c>
      <c r="F70" s="5">
        <v>4.48</v>
      </c>
      <c r="G70" s="5">
        <v>13.68</v>
      </c>
      <c r="H70" s="5">
        <v>82.4</v>
      </c>
      <c r="I70" s="5">
        <v>0</v>
      </c>
      <c r="J70" s="5">
        <v>0.168</v>
      </c>
      <c r="K70" s="5">
        <v>17.6</v>
      </c>
      <c r="L70" s="5">
        <v>4.68</v>
      </c>
    </row>
    <row r="71" spans="1:12" ht="15.75">
      <c r="A71" s="5">
        <v>3</v>
      </c>
      <c r="B71" s="27" t="s">
        <v>24</v>
      </c>
      <c r="C71" s="5">
        <v>200</v>
      </c>
      <c r="D71" s="28">
        <v>1.88</v>
      </c>
      <c r="E71" s="5">
        <v>1.41</v>
      </c>
      <c r="F71" s="5">
        <v>1.24</v>
      </c>
      <c r="G71" s="5">
        <v>13.1</v>
      </c>
      <c r="H71" s="39">
        <v>60</v>
      </c>
      <c r="I71" s="39">
        <v>50</v>
      </c>
      <c r="J71" s="39">
        <v>6</v>
      </c>
      <c r="K71" s="39">
        <v>0.1</v>
      </c>
      <c r="L71" s="39">
        <v>1.7</v>
      </c>
    </row>
    <row r="72" spans="1:12" ht="16.5">
      <c r="A72" s="5">
        <v>4</v>
      </c>
      <c r="B72" s="27" t="s">
        <v>29</v>
      </c>
      <c r="C72" s="5">
        <v>20</v>
      </c>
      <c r="D72" s="28">
        <v>2.96</v>
      </c>
      <c r="E72" s="42">
        <v>0.15</v>
      </c>
      <c r="F72" s="42">
        <v>0.15</v>
      </c>
      <c r="G72" s="42">
        <v>3.53</v>
      </c>
      <c r="H72" s="42">
        <v>16.92</v>
      </c>
      <c r="I72" s="5">
        <v>28</v>
      </c>
      <c r="J72" s="28">
        <v>0.093</v>
      </c>
      <c r="K72" s="28">
        <v>44.4</v>
      </c>
      <c r="L72" s="28">
        <v>0.8</v>
      </c>
    </row>
    <row r="73" spans="1:13" ht="15.75">
      <c r="A73" s="86" t="s">
        <v>26</v>
      </c>
      <c r="B73" s="86"/>
      <c r="C73" s="86"/>
      <c r="D73" s="28">
        <f>D68+D70+D71+D72</f>
        <v>48.43</v>
      </c>
      <c r="E73" s="28">
        <f aca="true" t="shared" si="5" ref="E73:L73">SUM(E68:E72)</f>
        <v>13.46</v>
      </c>
      <c r="F73" s="28">
        <f t="shared" si="5"/>
        <v>12.330000000000002</v>
      </c>
      <c r="G73" s="28">
        <f t="shared" si="5"/>
        <v>60.51</v>
      </c>
      <c r="H73" s="28">
        <f t="shared" si="5"/>
        <v>455.76000000000005</v>
      </c>
      <c r="I73" s="28">
        <f t="shared" si="5"/>
        <v>80.75999999999999</v>
      </c>
      <c r="J73" s="28">
        <f t="shared" si="5"/>
        <v>6.451</v>
      </c>
      <c r="K73" s="28">
        <f t="shared" si="5"/>
        <v>186.6</v>
      </c>
      <c r="L73" s="28">
        <f t="shared" si="5"/>
        <v>7.74</v>
      </c>
      <c r="M73" s="43"/>
    </row>
    <row r="74" spans="1:13" s="37" customFormat="1" ht="15.75">
      <c r="A74" s="32"/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44"/>
    </row>
    <row r="75" spans="1:12" ht="15.75">
      <c r="A75" s="73" t="s">
        <v>45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1:12" ht="15.75">
      <c r="A76" s="5">
        <v>1</v>
      </c>
      <c r="B76" s="27" t="s">
        <v>98</v>
      </c>
      <c r="C76" s="5">
        <v>150</v>
      </c>
      <c r="D76" s="28">
        <v>14.76</v>
      </c>
      <c r="E76" s="5">
        <v>3.77</v>
      </c>
      <c r="F76" s="5">
        <v>10.2</v>
      </c>
      <c r="G76" s="5">
        <v>41.82</v>
      </c>
      <c r="H76" s="5">
        <v>276</v>
      </c>
      <c r="I76" s="5">
        <v>8</v>
      </c>
      <c r="J76" s="5">
        <v>0.075</v>
      </c>
      <c r="K76" s="5">
        <v>17.2</v>
      </c>
      <c r="L76" s="5">
        <v>0.86</v>
      </c>
    </row>
    <row r="77" spans="1:12" ht="15.75">
      <c r="A77" s="5">
        <v>2</v>
      </c>
      <c r="B77" s="29" t="s">
        <v>60</v>
      </c>
      <c r="C77" s="5">
        <v>40</v>
      </c>
      <c r="D77" s="28">
        <v>2.15</v>
      </c>
      <c r="E77" s="5">
        <v>2.64</v>
      </c>
      <c r="F77" s="5">
        <v>4.48</v>
      </c>
      <c r="G77" s="5">
        <v>13.68</v>
      </c>
      <c r="H77" s="5">
        <v>82.4</v>
      </c>
      <c r="I77" s="5">
        <v>0</v>
      </c>
      <c r="J77" s="5">
        <v>0.168</v>
      </c>
      <c r="K77" s="5">
        <v>17.6</v>
      </c>
      <c r="L77" s="5">
        <v>4.68</v>
      </c>
    </row>
    <row r="78" spans="1:12" ht="15.75">
      <c r="A78" s="5">
        <v>3</v>
      </c>
      <c r="B78" s="29" t="s">
        <v>44</v>
      </c>
      <c r="C78" s="5">
        <v>200</v>
      </c>
      <c r="D78" s="28">
        <v>9.56</v>
      </c>
      <c r="E78" s="5">
        <v>5.5</v>
      </c>
      <c r="F78" s="5">
        <v>14</v>
      </c>
      <c r="G78" s="5">
        <v>73</v>
      </c>
      <c r="H78" s="5">
        <v>118.6</v>
      </c>
      <c r="I78" s="5">
        <v>50</v>
      </c>
      <c r="J78" s="5">
        <v>6</v>
      </c>
      <c r="K78" s="5">
        <v>0.1</v>
      </c>
      <c r="L78" s="5">
        <v>1.7</v>
      </c>
    </row>
    <row r="79" spans="1:12" ht="15.75">
      <c r="A79" s="5">
        <v>4</v>
      </c>
      <c r="B79" s="29" t="s">
        <v>29</v>
      </c>
      <c r="C79" s="5">
        <v>70</v>
      </c>
      <c r="D79" s="28">
        <v>10.35</v>
      </c>
      <c r="E79" s="5">
        <v>0.15</v>
      </c>
      <c r="F79" s="5">
        <v>0.15</v>
      </c>
      <c r="G79" s="5">
        <v>3.53</v>
      </c>
      <c r="H79" s="5">
        <v>16.92</v>
      </c>
      <c r="I79" s="5">
        <v>28</v>
      </c>
      <c r="J79" s="5">
        <v>0.093</v>
      </c>
      <c r="K79" s="5">
        <v>44.4</v>
      </c>
      <c r="L79" s="5">
        <v>0.8</v>
      </c>
    </row>
    <row r="80" spans="1:12" ht="15.75">
      <c r="A80" s="5"/>
      <c r="B80" s="31" t="s">
        <v>26</v>
      </c>
      <c r="C80" s="5"/>
      <c r="D80" s="28">
        <f>D76+D77+D78+D79</f>
        <v>36.82</v>
      </c>
      <c r="E80" s="28">
        <f aca="true" t="shared" si="6" ref="E80:L80">SUM(E76:E79)</f>
        <v>12.06</v>
      </c>
      <c r="F80" s="28">
        <f t="shared" si="6"/>
        <v>28.83</v>
      </c>
      <c r="G80" s="28">
        <f t="shared" si="6"/>
        <v>132.03</v>
      </c>
      <c r="H80" s="28">
        <f t="shared" si="6"/>
        <v>493.92</v>
      </c>
      <c r="I80" s="28">
        <f t="shared" si="6"/>
        <v>86</v>
      </c>
      <c r="J80" s="28">
        <f t="shared" si="6"/>
        <v>6.336</v>
      </c>
      <c r="K80" s="28">
        <f t="shared" si="6"/>
        <v>79.3</v>
      </c>
      <c r="L80" s="28">
        <f t="shared" si="6"/>
        <v>8.040000000000001</v>
      </c>
    </row>
    <row r="81" spans="1:12" s="37" customFormat="1" ht="15.75">
      <c r="A81" s="10"/>
      <c r="B81" s="32"/>
      <c r="C81" s="10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5.75">
      <c r="A82" s="73" t="s">
        <v>49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1:12" ht="15.75">
      <c r="A83" s="5">
        <v>1</v>
      </c>
      <c r="B83" s="34" t="s">
        <v>61</v>
      </c>
      <c r="C83" s="5">
        <v>50</v>
      </c>
      <c r="D83" s="28">
        <v>2.21</v>
      </c>
      <c r="E83" s="5">
        <v>0.62</v>
      </c>
      <c r="F83" s="5">
        <v>0.05</v>
      </c>
      <c r="G83" s="5">
        <v>5.74</v>
      </c>
      <c r="H83" s="5">
        <v>40.85</v>
      </c>
      <c r="I83" s="5">
        <v>8</v>
      </c>
      <c r="J83" s="5">
        <v>0.075</v>
      </c>
      <c r="K83" s="5">
        <v>17.2</v>
      </c>
      <c r="L83" s="5">
        <v>0.86</v>
      </c>
    </row>
    <row r="84" spans="1:12" ht="15.75">
      <c r="A84" s="5">
        <v>2</v>
      </c>
      <c r="B84" s="27" t="s">
        <v>77</v>
      </c>
      <c r="C84" s="5">
        <v>75</v>
      </c>
      <c r="D84" s="28">
        <v>24.49</v>
      </c>
      <c r="E84" s="45">
        <v>7.78</v>
      </c>
      <c r="F84" s="45">
        <v>10.68</v>
      </c>
      <c r="G84" s="45">
        <v>4.21</v>
      </c>
      <c r="H84" s="45">
        <v>201.45</v>
      </c>
      <c r="I84" s="45">
        <v>0.08</v>
      </c>
      <c r="J84" s="45">
        <v>0.05</v>
      </c>
      <c r="K84" s="45">
        <v>21.88</v>
      </c>
      <c r="L84" s="46">
        <v>0.75</v>
      </c>
    </row>
    <row r="85" spans="1:12" ht="15.75" customHeight="1">
      <c r="A85" s="69">
        <v>3</v>
      </c>
      <c r="B85" s="77" t="s">
        <v>79</v>
      </c>
      <c r="C85" s="69" t="s">
        <v>59</v>
      </c>
      <c r="D85" s="71">
        <v>3.86</v>
      </c>
      <c r="E85" s="69">
        <v>13.38</v>
      </c>
      <c r="F85" s="69">
        <v>7.27</v>
      </c>
      <c r="G85" s="69">
        <v>38.42</v>
      </c>
      <c r="H85" s="69">
        <v>212.16</v>
      </c>
      <c r="I85" s="69">
        <v>0</v>
      </c>
      <c r="J85" s="69">
        <v>0.1</v>
      </c>
      <c r="K85" s="69">
        <v>23.3</v>
      </c>
      <c r="L85" s="69">
        <v>1.2</v>
      </c>
    </row>
    <row r="86" spans="1:12" ht="15.75" customHeight="1">
      <c r="A86" s="70"/>
      <c r="B86" s="78"/>
      <c r="C86" s="70"/>
      <c r="D86" s="72"/>
      <c r="E86" s="70"/>
      <c r="F86" s="70"/>
      <c r="G86" s="70"/>
      <c r="H86" s="70"/>
      <c r="I86" s="70"/>
      <c r="J86" s="70"/>
      <c r="K86" s="70"/>
      <c r="L86" s="70"/>
    </row>
    <row r="87" spans="1:12" s="24" customFormat="1" ht="15.75">
      <c r="A87" s="5">
        <v>4</v>
      </c>
      <c r="B87" s="29" t="s">
        <v>60</v>
      </c>
      <c r="C87" s="5">
        <v>40</v>
      </c>
      <c r="D87" s="28">
        <v>2.15</v>
      </c>
      <c r="E87" s="5">
        <v>2.64</v>
      </c>
      <c r="F87" s="5">
        <v>4.48</v>
      </c>
      <c r="G87" s="5">
        <v>13.68</v>
      </c>
      <c r="H87" s="5">
        <v>82.4</v>
      </c>
      <c r="I87" s="5">
        <v>0</v>
      </c>
      <c r="J87" s="5">
        <v>0.168</v>
      </c>
      <c r="K87" s="5">
        <v>17.6</v>
      </c>
      <c r="L87" s="5">
        <v>4.68</v>
      </c>
    </row>
    <row r="88" spans="1:12" s="24" customFormat="1" ht="15.75">
      <c r="A88" s="5">
        <v>5</v>
      </c>
      <c r="B88" s="27" t="s">
        <v>24</v>
      </c>
      <c r="C88" s="5">
        <v>200</v>
      </c>
      <c r="D88" s="28">
        <v>1.88</v>
      </c>
      <c r="E88" s="5">
        <v>1.41</v>
      </c>
      <c r="F88" s="5">
        <v>1.24</v>
      </c>
      <c r="G88" s="5">
        <v>13.1</v>
      </c>
      <c r="H88" s="39">
        <v>60</v>
      </c>
      <c r="I88" s="39">
        <v>50</v>
      </c>
      <c r="J88" s="39">
        <v>6</v>
      </c>
      <c r="K88" s="39">
        <v>0.1</v>
      </c>
      <c r="L88" s="39">
        <v>1.7</v>
      </c>
    </row>
    <row r="89" spans="1:13" ht="15.75">
      <c r="A89" s="86" t="s">
        <v>26</v>
      </c>
      <c r="B89" s="86"/>
      <c r="C89" s="86"/>
      <c r="D89" s="28">
        <f>D83+D84+D85+D87+D88</f>
        <v>34.59</v>
      </c>
      <c r="E89" s="28">
        <f aca="true" t="shared" si="7" ref="E89:L89">E84+E85+E87+E88</f>
        <v>25.21</v>
      </c>
      <c r="F89" s="28">
        <f t="shared" si="7"/>
        <v>23.669999999999998</v>
      </c>
      <c r="G89" s="28">
        <f t="shared" si="7"/>
        <v>69.41</v>
      </c>
      <c r="H89" s="28">
        <f t="shared" si="7"/>
        <v>556.01</v>
      </c>
      <c r="I89" s="28">
        <f t="shared" si="7"/>
        <v>50.08</v>
      </c>
      <c r="J89" s="28">
        <f t="shared" si="7"/>
        <v>6.318</v>
      </c>
      <c r="K89" s="28">
        <f t="shared" si="7"/>
        <v>62.88</v>
      </c>
      <c r="L89" s="28">
        <f t="shared" si="7"/>
        <v>8.33</v>
      </c>
      <c r="M89" s="35"/>
    </row>
    <row r="90" spans="1:13" s="37" customFormat="1" ht="15.75">
      <c r="A90" s="32"/>
      <c r="B90" s="32"/>
      <c r="C90" s="32"/>
      <c r="D90" s="33"/>
      <c r="E90" s="33"/>
      <c r="F90" s="33"/>
      <c r="G90" s="33"/>
      <c r="H90" s="33"/>
      <c r="I90" s="33"/>
      <c r="J90" s="33"/>
      <c r="K90" s="33"/>
      <c r="L90" s="33"/>
      <c r="M90" s="36"/>
    </row>
    <row r="91" spans="1:12" ht="15.75">
      <c r="A91" s="73" t="s">
        <v>50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1:12" ht="15.75">
      <c r="A92" s="5">
        <v>1</v>
      </c>
      <c r="B92" s="27" t="s">
        <v>80</v>
      </c>
      <c r="C92" s="5" t="s">
        <v>59</v>
      </c>
      <c r="D92" s="28">
        <v>27.33</v>
      </c>
      <c r="E92" s="5">
        <v>13.11</v>
      </c>
      <c r="F92" s="5">
        <v>11.74</v>
      </c>
      <c r="G92" s="5">
        <v>2.2</v>
      </c>
      <c r="H92" s="5">
        <v>211.38</v>
      </c>
      <c r="I92" s="5">
        <v>0.6</v>
      </c>
      <c r="J92" s="5">
        <v>0.14</v>
      </c>
      <c r="K92" s="5">
        <v>124.9</v>
      </c>
      <c r="L92" s="5">
        <v>0.7</v>
      </c>
    </row>
    <row r="93" spans="1:12" ht="15.75">
      <c r="A93" s="5">
        <v>2</v>
      </c>
      <c r="B93" s="27" t="s">
        <v>60</v>
      </c>
      <c r="C93" s="5">
        <v>40</v>
      </c>
      <c r="D93" s="28">
        <v>2.15</v>
      </c>
      <c r="E93" s="5">
        <v>2.64</v>
      </c>
      <c r="F93" s="5">
        <v>4.48</v>
      </c>
      <c r="G93" s="5">
        <v>13.68</v>
      </c>
      <c r="H93" s="5">
        <v>82.4</v>
      </c>
      <c r="I93" s="5">
        <v>0</v>
      </c>
      <c r="J93" s="5">
        <v>0.168</v>
      </c>
      <c r="K93" s="5">
        <v>17.6</v>
      </c>
      <c r="L93" s="5">
        <v>4.68</v>
      </c>
    </row>
    <row r="94" spans="1:12" ht="15.75">
      <c r="A94" s="5">
        <v>3</v>
      </c>
      <c r="B94" s="29" t="s">
        <v>94</v>
      </c>
      <c r="C94" s="5">
        <v>200</v>
      </c>
      <c r="D94" s="28">
        <v>4.52</v>
      </c>
      <c r="E94" s="5">
        <v>1.52</v>
      </c>
      <c r="F94" s="5">
        <v>1.35</v>
      </c>
      <c r="G94" s="5">
        <v>15.9</v>
      </c>
      <c r="H94" s="5">
        <v>181</v>
      </c>
      <c r="I94" s="5">
        <v>1.33</v>
      </c>
      <c r="J94" s="5">
        <v>0.16</v>
      </c>
      <c r="K94" s="5">
        <v>126.6</v>
      </c>
      <c r="L94" s="5">
        <v>0.41</v>
      </c>
    </row>
    <row r="95" spans="1:12" ht="15.75">
      <c r="A95" s="5">
        <v>4</v>
      </c>
      <c r="B95" s="29" t="s">
        <v>29</v>
      </c>
      <c r="C95" s="5">
        <v>70</v>
      </c>
      <c r="D95" s="28">
        <v>10.35</v>
      </c>
      <c r="E95" s="5">
        <v>0.15</v>
      </c>
      <c r="F95" s="5">
        <v>0.15</v>
      </c>
      <c r="G95" s="5">
        <v>3.53</v>
      </c>
      <c r="H95" s="5">
        <v>16.92</v>
      </c>
      <c r="I95" s="5">
        <v>28</v>
      </c>
      <c r="J95" s="5">
        <v>0.093</v>
      </c>
      <c r="K95" s="5">
        <v>44.4</v>
      </c>
      <c r="L95" s="5">
        <v>0.8</v>
      </c>
    </row>
    <row r="96" spans="1:12" ht="15.75">
      <c r="A96" s="5"/>
      <c r="B96" s="31" t="s">
        <v>26</v>
      </c>
      <c r="C96" s="5"/>
      <c r="D96" s="28">
        <f aca="true" t="shared" si="8" ref="D96:L96">D92+D93+D94+D95</f>
        <v>44.35</v>
      </c>
      <c r="E96" s="28">
        <f t="shared" si="8"/>
        <v>17.419999999999998</v>
      </c>
      <c r="F96" s="28">
        <f t="shared" si="8"/>
        <v>17.72</v>
      </c>
      <c r="G96" s="28">
        <f t="shared" si="8"/>
        <v>35.31</v>
      </c>
      <c r="H96" s="28">
        <f t="shared" si="8"/>
        <v>491.7</v>
      </c>
      <c r="I96" s="28">
        <f t="shared" si="8"/>
        <v>29.93</v>
      </c>
      <c r="J96" s="28">
        <f t="shared" si="8"/>
        <v>0.561</v>
      </c>
      <c r="K96" s="28">
        <f t="shared" si="8"/>
        <v>313.5</v>
      </c>
      <c r="L96" s="28">
        <f t="shared" si="8"/>
        <v>6.59</v>
      </c>
    </row>
    <row r="97" spans="1:12" s="37" customFormat="1" ht="15.75">
      <c r="A97" s="10"/>
      <c r="B97" s="32"/>
      <c r="C97" s="10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5.75">
      <c r="A98" s="73" t="s">
        <v>51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</row>
    <row r="99" spans="1:12" ht="15.75">
      <c r="A99" s="5">
        <v>1</v>
      </c>
      <c r="B99" s="27" t="s">
        <v>54</v>
      </c>
      <c r="C99" s="5">
        <v>40</v>
      </c>
      <c r="D99" s="28">
        <v>1.26</v>
      </c>
      <c r="E99" s="5">
        <v>0.71</v>
      </c>
      <c r="F99" s="5">
        <v>3.01</v>
      </c>
      <c r="G99" s="5">
        <v>4.13</v>
      </c>
      <c r="H99" s="5">
        <v>46.4</v>
      </c>
      <c r="I99" s="5">
        <v>18.7</v>
      </c>
      <c r="J99" s="5">
        <v>0.018</v>
      </c>
      <c r="K99" s="5">
        <v>23.3</v>
      </c>
      <c r="L99" s="5">
        <v>0.3</v>
      </c>
    </row>
    <row r="100" spans="1:12" ht="16.5" customHeight="1">
      <c r="A100" s="5">
        <v>2</v>
      </c>
      <c r="B100" s="27" t="s">
        <v>81</v>
      </c>
      <c r="C100" s="5">
        <v>150</v>
      </c>
      <c r="D100" s="28">
        <v>8.12</v>
      </c>
      <c r="E100" s="5">
        <v>3.08</v>
      </c>
      <c r="F100" s="5">
        <v>5.52</v>
      </c>
      <c r="G100" s="5">
        <v>41.02</v>
      </c>
      <c r="H100" s="5">
        <v>152.65</v>
      </c>
      <c r="I100" s="5">
        <v>12.3</v>
      </c>
      <c r="J100" s="5">
        <v>0.1</v>
      </c>
      <c r="K100" s="5">
        <v>63</v>
      </c>
      <c r="L100" s="5">
        <v>4.6</v>
      </c>
    </row>
    <row r="101" spans="1:12" ht="14.25" customHeight="1">
      <c r="A101" s="5">
        <v>3</v>
      </c>
      <c r="B101" s="27" t="s">
        <v>82</v>
      </c>
      <c r="C101" s="5" t="s">
        <v>83</v>
      </c>
      <c r="D101" s="28">
        <v>16.78</v>
      </c>
      <c r="E101" s="5">
        <v>7.55</v>
      </c>
      <c r="F101" s="5">
        <v>8.47</v>
      </c>
      <c r="G101" s="5">
        <v>0</v>
      </c>
      <c r="H101" s="5">
        <v>208.67</v>
      </c>
      <c r="I101" s="5">
        <v>0</v>
      </c>
      <c r="J101" s="5">
        <v>0.1</v>
      </c>
      <c r="K101" s="5">
        <v>23.3</v>
      </c>
      <c r="L101" s="5">
        <v>1.2</v>
      </c>
    </row>
    <row r="102" spans="1:12" ht="18" customHeight="1">
      <c r="A102" s="5">
        <v>4</v>
      </c>
      <c r="B102" s="27" t="s">
        <v>60</v>
      </c>
      <c r="C102" s="5">
        <v>40</v>
      </c>
      <c r="D102" s="28">
        <v>2.15</v>
      </c>
      <c r="E102" s="5">
        <v>2.64</v>
      </c>
      <c r="F102" s="5">
        <v>4.48</v>
      </c>
      <c r="G102" s="5">
        <v>13.68</v>
      </c>
      <c r="H102" s="5">
        <v>82.4</v>
      </c>
      <c r="I102" s="5">
        <v>0</v>
      </c>
      <c r="J102" s="5">
        <v>0.168</v>
      </c>
      <c r="K102" s="5">
        <v>17.6</v>
      </c>
      <c r="L102" s="5">
        <v>4.68</v>
      </c>
    </row>
    <row r="103" spans="1:12" ht="15" customHeight="1">
      <c r="A103" s="5">
        <v>5</v>
      </c>
      <c r="B103" s="27" t="s">
        <v>24</v>
      </c>
      <c r="C103" s="5">
        <v>200</v>
      </c>
      <c r="D103" s="28">
        <v>1.88</v>
      </c>
      <c r="E103" s="5">
        <v>1.41</v>
      </c>
      <c r="F103" s="5">
        <v>1.24</v>
      </c>
      <c r="G103" s="5">
        <v>13.1</v>
      </c>
      <c r="H103" s="5">
        <v>60</v>
      </c>
      <c r="I103" s="5">
        <v>50</v>
      </c>
      <c r="J103" s="5">
        <v>6</v>
      </c>
      <c r="K103" s="5">
        <v>0.1</v>
      </c>
      <c r="L103" s="5">
        <v>1.7</v>
      </c>
    </row>
    <row r="104" spans="1:12" s="24" customFormat="1" ht="15.75" customHeight="1">
      <c r="A104" s="5">
        <v>6</v>
      </c>
      <c r="B104" s="30" t="s">
        <v>145</v>
      </c>
      <c r="C104" s="5">
        <v>50</v>
      </c>
      <c r="D104" s="5">
        <v>9.21</v>
      </c>
      <c r="E104" s="29"/>
      <c r="F104" s="5"/>
      <c r="G104" s="5"/>
      <c r="H104" s="39"/>
      <c r="I104" s="39"/>
      <c r="J104" s="39"/>
      <c r="K104" s="39"/>
      <c r="L104" s="39"/>
    </row>
    <row r="105" spans="1:13" ht="20.25" customHeight="1">
      <c r="A105" s="5"/>
      <c r="B105" s="31" t="s">
        <v>26</v>
      </c>
      <c r="C105" s="5"/>
      <c r="D105" s="28">
        <f>D99+D100+D101+D102+D103+D104</f>
        <v>39.4</v>
      </c>
      <c r="E105" s="28">
        <f aca="true" t="shared" si="9" ref="E105:L105">E100+E101+E102+E103+E99</f>
        <v>15.39</v>
      </c>
      <c r="F105" s="28">
        <f t="shared" si="9"/>
        <v>22.72</v>
      </c>
      <c r="G105" s="28">
        <f t="shared" si="9"/>
        <v>71.92999999999999</v>
      </c>
      <c r="H105" s="28">
        <f t="shared" si="9"/>
        <v>550.12</v>
      </c>
      <c r="I105" s="28">
        <f t="shared" si="9"/>
        <v>81</v>
      </c>
      <c r="J105" s="28">
        <f t="shared" si="9"/>
        <v>6.386</v>
      </c>
      <c r="K105" s="28">
        <f t="shared" si="9"/>
        <v>127.3</v>
      </c>
      <c r="L105" s="28">
        <f t="shared" si="9"/>
        <v>12.48</v>
      </c>
      <c r="M105" s="35"/>
    </row>
    <row r="106" spans="1:12" ht="15.75">
      <c r="A106" s="82" t="s">
        <v>84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4"/>
    </row>
    <row r="107" spans="1:12" ht="15.75" customHeight="1">
      <c r="A107" s="69">
        <v>1</v>
      </c>
      <c r="B107" s="89" t="s">
        <v>61</v>
      </c>
      <c r="C107" s="69">
        <v>50</v>
      </c>
      <c r="D107" s="71">
        <v>2.21</v>
      </c>
      <c r="E107" s="69">
        <v>0.62</v>
      </c>
      <c r="F107" s="69">
        <v>0.05</v>
      </c>
      <c r="G107" s="69">
        <v>5.74</v>
      </c>
      <c r="H107" s="69">
        <v>40.85</v>
      </c>
      <c r="I107" s="69">
        <v>8</v>
      </c>
      <c r="J107" s="69">
        <v>0.075</v>
      </c>
      <c r="K107" s="69">
        <v>17.2</v>
      </c>
      <c r="L107" s="69">
        <v>0.86</v>
      </c>
    </row>
    <row r="108" spans="1:12" ht="15.75" customHeight="1">
      <c r="A108" s="70"/>
      <c r="B108" s="90"/>
      <c r="C108" s="70"/>
      <c r="D108" s="72"/>
      <c r="E108" s="70"/>
      <c r="F108" s="70"/>
      <c r="G108" s="70"/>
      <c r="H108" s="70"/>
      <c r="I108" s="70"/>
      <c r="J108" s="70"/>
      <c r="K108" s="70"/>
      <c r="L108" s="70"/>
    </row>
    <row r="109" spans="1:12" ht="15.75">
      <c r="A109" s="5">
        <v>2</v>
      </c>
      <c r="B109" s="27" t="s">
        <v>55</v>
      </c>
      <c r="C109" s="5">
        <v>50</v>
      </c>
      <c r="D109" s="28">
        <v>15.11</v>
      </c>
      <c r="E109" s="5">
        <v>6.97</v>
      </c>
      <c r="F109" s="5">
        <v>3.28</v>
      </c>
      <c r="G109" s="5">
        <v>0.21</v>
      </c>
      <c r="H109" s="5">
        <v>42.5</v>
      </c>
      <c r="I109" s="5">
        <v>8</v>
      </c>
      <c r="J109" s="5">
        <v>0.075</v>
      </c>
      <c r="K109" s="5">
        <v>17.2</v>
      </c>
      <c r="L109" s="5">
        <v>0.86</v>
      </c>
    </row>
    <row r="110" spans="1:12" ht="15" customHeight="1">
      <c r="A110" s="69">
        <v>3</v>
      </c>
      <c r="B110" s="77" t="s">
        <v>58</v>
      </c>
      <c r="C110" s="69" t="s">
        <v>59</v>
      </c>
      <c r="D110" s="71">
        <v>4.55</v>
      </c>
      <c r="E110" s="69">
        <v>5.66</v>
      </c>
      <c r="F110" s="69">
        <v>3.52</v>
      </c>
      <c r="G110" s="69">
        <v>31.92</v>
      </c>
      <c r="H110" s="69">
        <v>168.45</v>
      </c>
      <c r="I110" s="69">
        <v>0</v>
      </c>
      <c r="J110" s="69">
        <v>0.02</v>
      </c>
      <c r="K110" s="69">
        <v>9</v>
      </c>
      <c r="L110" s="69">
        <v>0.6</v>
      </c>
    </row>
    <row r="111" spans="1:12" ht="15" customHeight="1">
      <c r="A111" s="70"/>
      <c r="B111" s="78"/>
      <c r="C111" s="70"/>
      <c r="D111" s="72"/>
      <c r="E111" s="70"/>
      <c r="F111" s="70"/>
      <c r="G111" s="70"/>
      <c r="H111" s="70"/>
      <c r="I111" s="70"/>
      <c r="J111" s="70"/>
      <c r="K111" s="70"/>
      <c r="L111" s="70"/>
    </row>
    <row r="112" spans="1:14" ht="15.75">
      <c r="A112" s="5">
        <v>4</v>
      </c>
      <c r="B112" s="27" t="s">
        <v>60</v>
      </c>
      <c r="C112" s="5">
        <v>40</v>
      </c>
      <c r="D112" s="28">
        <v>2.15</v>
      </c>
      <c r="E112" s="5">
        <v>2.64</v>
      </c>
      <c r="F112" s="5">
        <v>4.48</v>
      </c>
      <c r="G112" s="5">
        <v>13.68</v>
      </c>
      <c r="H112" s="5">
        <v>82.4</v>
      </c>
      <c r="I112" s="5">
        <v>0</v>
      </c>
      <c r="J112" s="5">
        <v>0.168</v>
      </c>
      <c r="K112" s="5">
        <v>17.6</v>
      </c>
      <c r="L112" s="5">
        <v>4.68</v>
      </c>
      <c r="N112" s="25" t="s">
        <v>57</v>
      </c>
    </row>
    <row r="113" spans="1:12" ht="15.75">
      <c r="A113" s="5">
        <v>5</v>
      </c>
      <c r="B113" s="29" t="s">
        <v>94</v>
      </c>
      <c r="C113" s="5">
        <v>200</v>
      </c>
      <c r="D113" s="28">
        <v>4.52</v>
      </c>
      <c r="E113" s="5">
        <v>1.52</v>
      </c>
      <c r="F113" s="5">
        <v>1.35</v>
      </c>
      <c r="G113" s="5">
        <v>15.9</v>
      </c>
      <c r="H113" s="5">
        <v>181</v>
      </c>
      <c r="I113" s="5">
        <v>1.33</v>
      </c>
      <c r="J113" s="5">
        <v>0.16</v>
      </c>
      <c r="K113" s="5">
        <v>126.6</v>
      </c>
      <c r="L113" s="5">
        <v>0.41</v>
      </c>
    </row>
    <row r="114" spans="1:12" ht="15.75">
      <c r="A114" s="5">
        <v>6</v>
      </c>
      <c r="B114" s="29" t="s">
        <v>29</v>
      </c>
      <c r="C114" s="5">
        <v>70</v>
      </c>
      <c r="D114" s="28">
        <v>10.35</v>
      </c>
      <c r="E114" s="5">
        <v>0.15</v>
      </c>
      <c r="F114" s="5">
        <v>0.15</v>
      </c>
      <c r="G114" s="5">
        <v>3.53</v>
      </c>
      <c r="H114" s="5">
        <v>16.92</v>
      </c>
      <c r="I114" s="5">
        <v>28</v>
      </c>
      <c r="J114" s="5">
        <v>0.093</v>
      </c>
      <c r="K114" s="5">
        <v>44.4</v>
      </c>
      <c r="L114" s="5">
        <v>0.8</v>
      </c>
    </row>
    <row r="115" spans="1:12" ht="15.75">
      <c r="A115" s="5"/>
      <c r="B115" s="31" t="s">
        <v>26</v>
      </c>
      <c r="C115" s="5"/>
      <c r="D115" s="28">
        <f>D107+D109+D112+D113+D110+D114</f>
        <v>38.89</v>
      </c>
      <c r="E115" s="28">
        <f aca="true" t="shared" si="10" ref="E115:L115">E107+E109+E112+E113+E110</f>
        <v>17.41</v>
      </c>
      <c r="F115" s="28">
        <f t="shared" si="10"/>
        <v>12.68</v>
      </c>
      <c r="G115" s="28">
        <f t="shared" si="10"/>
        <v>67.45</v>
      </c>
      <c r="H115" s="28">
        <f t="shared" si="10"/>
        <v>515.2</v>
      </c>
      <c r="I115" s="28">
        <f t="shared" si="10"/>
        <v>17.33</v>
      </c>
      <c r="J115" s="28">
        <f t="shared" si="10"/>
        <v>0.498</v>
      </c>
      <c r="K115" s="28">
        <f t="shared" si="10"/>
        <v>187.6</v>
      </c>
      <c r="L115" s="28">
        <f t="shared" si="10"/>
        <v>7.409999999999999</v>
      </c>
    </row>
    <row r="116" spans="1:12" ht="15.75">
      <c r="A116" s="73" t="s">
        <v>86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</row>
    <row r="117" spans="1:12" ht="15" customHeight="1">
      <c r="A117" s="69">
        <v>1</v>
      </c>
      <c r="B117" s="89" t="s">
        <v>66</v>
      </c>
      <c r="C117" s="69">
        <v>40</v>
      </c>
      <c r="D117" s="71">
        <v>1.58</v>
      </c>
      <c r="E117" s="69">
        <v>1.3</v>
      </c>
      <c r="F117" s="69">
        <v>3.7</v>
      </c>
      <c r="G117" s="69">
        <v>4.62</v>
      </c>
      <c r="H117" s="69">
        <v>35.92</v>
      </c>
      <c r="I117" s="69">
        <v>18.7</v>
      </c>
      <c r="J117" s="69">
        <v>0.018</v>
      </c>
      <c r="K117" s="69">
        <v>23.3</v>
      </c>
      <c r="L117" s="69">
        <v>0.3</v>
      </c>
    </row>
    <row r="118" spans="1:12" ht="15" customHeight="1">
      <c r="A118" s="70"/>
      <c r="B118" s="90"/>
      <c r="C118" s="70"/>
      <c r="D118" s="72"/>
      <c r="E118" s="70"/>
      <c r="F118" s="70"/>
      <c r="G118" s="70"/>
      <c r="H118" s="70"/>
      <c r="I118" s="70"/>
      <c r="J118" s="70"/>
      <c r="K118" s="70"/>
      <c r="L118" s="70"/>
    </row>
    <row r="119" spans="1:12" ht="15.75">
      <c r="A119" s="5">
        <v>2</v>
      </c>
      <c r="B119" s="29" t="s">
        <v>74</v>
      </c>
      <c r="C119" s="5">
        <v>70</v>
      </c>
      <c r="D119" s="28">
        <v>27.34</v>
      </c>
      <c r="E119" s="5">
        <v>5.27</v>
      </c>
      <c r="F119" s="5">
        <v>4.67</v>
      </c>
      <c r="G119" s="5">
        <v>0.45</v>
      </c>
      <c r="H119" s="5">
        <v>248.45</v>
      </c>
      <c r="I119" s="5">
        <v>0</v>
      </c>
      <c r="J119" s="5">
        <v>0.06</v>
      </c>
      <c r="K119" s="5">
        <v>24.42</v>
      </c>
      <c r="L119" s="5">
        <v>0.99</v>
      </c>
    </row>
    <row r="120" spans="1:12" ht="15" customHeight="1">
      <c r="A120" s="69">
        <v>3</v>
      </c>
      <c r="B120" s="77" t="s">
        <v>75</v>
      </c>
      <c r="C120" s="69" t="s">
        <v>59</v>
      </c>
      <c r="D120" s="71">
        <v>4.25</v>
      </c>
      <c r="E120" s="69">
        <v>13.38</v>
      </c>
      <c r="F120" s="69">
        <v>7.27</v>
      </c>
      <c r="G120" s="69">
        <v>38.42</v>
      </c>
      <c r="H120" s="69">
        <v>144.66</v>
      </c>
      <c r="I120" s="69">
        <v>0</v>
      </c>
      <c r="J120" s="69">
        <v>0.1</v>
      </c>
      <c r="K120" s="69">
        <v>23.3</v>
      </c>
      <c r="L120" s="69">
        <v>1.2</v>
      </c>
    </row>
    <row r="121" spans="1:12" ht="15" customHeight="1">
      <c r="A121" s="70"/>
      <c r="B121" s="78"/>
      <c r="C121" s="70"/>
      <c r="D121" s="72"/>
      <c r="E121" s="70"/>
      <c r="F121" s="70"/>
      <c r="G121" s="70"/>
      <c r="H121" s="70"/>
      <c r="I121" s="70"/>
      <c r="J121" s="70"/>
      <c r="K121" s="70"/>
      <c r="L121" s="70"/>
    </row>
    <row r="122" spans="1:12" ht="15.75">
      <c r="A122" s="5">
        <v>4</v>
      </c>
      <c r="B122" s="27" t="s">
        <v>60</v>
      </c>
      <c r="C122" s="5">
        <v>40</v>
      </c>
      <c r="D122" s="28">
        <v>2.15</v>
      </c>
      <c r="E122" s="5">
        <v>2.64</v>
      </c>
      <c r="F122" s="5">
        <v>4.48</v>
      </c>
      <c r="G122" s="5">
        <v>13.68</v>
      </c>
      <c r="H122" s="5">
        <v>82.4</v>
      </c>
      <c r="I122" s="5">
        <v>0</v>
      </c>
      <c r="J122" s="5">
        <v>0.168</v>
      </c>
      <c r="K122" s="5">
        <v>17.6</v>
      </c>
      <c r="L122" s="5">
        <v>4.68</v>
      </c>
    </row>
    <row r="123" spans="1:12" ht="15.75">
      <c r="A123" s="5">
        <v>5</v>
      </c>
      <c r="B123" s="27" t="s">
        <v>24</v>
      </c>
      <c r="C123" s="5">
        <v>200</v>
      </c>
      <c r="D123" s="28">
        <v>1.88</v>
      </c>
      <c r="E123" s="5">
        <v>1.41</v>
      </c>
      <c r="F123" s="5">
        <v>1.24</v>
      </c>
      <c r="G123" s="5">
        <v>13.1</v>
      </c>
      <c r="H123" s="5">
        <v>60</v>
      </c>
      <c r="I123" s="5">
        <v>50</v>
      </c>
      <c r="J123" s="5">
        <v>6</v>
      </c>
      <c r="K123" s="5">
        <v>0.1</v>
      </c>
      <c r="L123" s="5">
        <v>1.7</v>
      </c>
    </row>
    <row r="124" spans="1:12" s="24" customFormat="1" ht="15.75">
      <c r="A124" s="5">
        <v>6</v>
      </c>
      <c r="B124" s="30" t="s">
        <v>102</v>
      </c>
      <c r="C124" s="5">
        <v>50</v>
      </c>
      <c r="D124" s="5">
        <v>6.09</v>
      </c>
      <c r="E124" s="29"/>
      <c r="F124" s="5"/>
      <c r="G124" s="5"/>
      <c r="H124" s="5"/>
      <c r="I124" s="5"/>
      <c r="J124" s="5"/>
      <c r="K124" s="39"/>
      <c r="L124" s="39"/>
    </row>
    <row r="125" spans="1:12" ht="15.75">
      <c r="A125" s="91" t="s">
        <v>26</v>
      </c>
      <c r="B125" s="92"/>
      <c r="C125" s="93"/>
      <c r="D125" s="28">
        <f>D117+D119+D120+D122+D123+D124</f>
        <v>43.290000000000006</v>
      </c>
      <c r="E125" s="28">
        <f aca="true" t="shared" si="11" ref="E125:L125">E117+E119+E120+E122+E123</f>
        <v>24</v>
      </c>
      <c r="F125" s="28">
        <f t="shared" si="11"/>
        <v>21.36</v>
      </c>
      <c r="G125" s="28">
        <f t="shared" si="11"/>
        <v>70.27</v>
      </c>
      <c r="H125" s="28">
        <f t="shared" si="11"/>
        <v>571.43</v>
      </c>
      <c r="I125" s="28">
        <f t="shared" si="11"/>
        <v>68.7</v>
      </c>
      <c r="J125" s="28">
        <f t="shared" si="11"/>
        <v>6.346</v>
      </c>
      <c r="K125" s="28">
        <f t="shared" si="11"/>
        <v>88.72</v>
      </c>
      <c r="L125" s="28">
        <f t="shared" si="11"/>
        <v>8.87</v>
      </c>
    </row>
    <row r="126" spans="1:12" ht="15.75">
      <c r="A126" s="5"/>
      <c r="B126" s="31" t="s">
        <v>52</v>
      </c>
      <c r="C126" s="5"/>
      <c r="D126" s="28">
        <f aca="true" t="shared" si="12" ref="D126:L126">D17+D27+D43+D50+D58+D73+D125+D89+D96+D105+D115+D80</f>
        <v>510.98999999999995</v>
      </c>
      <c r="E126" s="28">
        <f t="shared" si="12"/>
        <v>227.98999999999998</v>
      </c>
      <c r="F126" s="28">
        <f t="shared" si="12"/>
        <v>251.68</v>
      </c>
      <c r="G126" s="28">
        <f t="shared" si="12"/>
        <v>891.67</v>
      </c>
      <c r="H126" s="28">
        <f t="shared" si="12"/>
        <v>6528.37</v>
      </c>
      <c r="I126" s="28">
        <f t="shared" si="12"/>
        <v>620.09</v>
      </c>
      <c r="J126" s="28">
        <f t="shared" si="12"/>
        <v>61.163999999999994</v>
      </c>
      <c r="K126" s="28">
        <f t="shared" si="12"/>
        <v>1841.1999999999998</v>
      </c>
      <c r="L126" s="28">
        <f t="shared" si="12"/>
        <v>102.73</v>
      </c>
    </row>
    <row r="127" spans="1:12" ht="15.75">
      <c r="A127" s="7"/>
      <c r="B127" s="6"/>
      <c r="C127" s="7"/>
      <c r="D127" s="6"/>
      <c r="E127" s="7" t="s">
        <v>57</v>
      </c>
      <c r="F127" s="7"/>
      <c r="G127" s="7"/>
      <c r="H127" s="7"/>
      <c r="I127" s="7"/>
      <c r="J127" s="7"/>
      <c r="K127" s="7"/>
      <c r="L127" s="7"/>
    </row>
    <row r="128" spans="1:12" ht="15.75">
      <c r="A128" s="7"/>
      <c r="B128" s="6"/>
      <c r="C128" s="7"/>
      <c r="D128" s="2">
        <f>D126/12</f>
        <v>42.582499999999996</v>
      </c>
      <c r="E128" s="2"/>
      <c r="F128" s="7"/>
      <c r="G128" s="7"/>
      <c r="H128" s="7"/>
      <c r="I128" s="7"/>
      <c r="J128" s="7"/>
      <c r="K128" s="7"/>
      <c r="L128" s="7"/>
    </row>
    <row r="129" spans="1:12" ht="15">
      <c r="A129" s="47"/>
      <c r="C129" s="47"/>
      <c r="D129" s="48"/>
      <c r="E129" s="47"/>
      <c r="F129" s="47"/>
      <c r="G129" s="47"/>
      <c r="H129" s="47"/>
      <c r="I129" s="47"/>
      <c r="J129" s="47"/>
      <c r="K129" s="47"/>
      <c r="L129" s="47"/>
    </row>
    <row r="130" spans="1:12" ht="15">
      <c r="A130" s="47"/>
      <c r="C130" s="47"/>
      <c r="D130" s="48"/>
      <c r="E130" s="47"/>
      <c r="F130" s="47"/>
      <c r="G130" s="47"/>
      <c r="H130" s="47"/>
      <c r="I130" s="47"/>
      <c r="J130" s="47"/>
      <c r="K130" s="47"/>
      <c r="L130" s="47"/>
    </row>
    <row r="131" spans="1:12" ht="15">
      <c r="A131" s="47"/>
      <c r="C131" s="47"/>
      <c r="D131" s="48"/>
      <c r="E131" s="47"/>
      <c r="F131" s="47"/>
      <c r="G131" s="47"/>
      <c r="H131" s="47"/>
      <c r="I131" s="47"/>
      <c r="J131" s="47"/>
      <c r="K131" s="47"/>
      <c r="L131" s="47"/>
    </row>
    <row r="132" spans="1:12" ht="15">
      <c r="A132" s="47"/>
      <c r="C132" s="47"/>
      <c r="D132" s="48"/>
      <c r="E132" s="47"/>
      <c r="F132" s="47"/>
      <c r="G132" s="47"/>
      <c r="H132" s="47"/>
      <c r="I132" s="47"/>
      <c r="J132" s="47"/>
      <c r="K132" s="47"/>
      <c r="L132" s="47"/>
    </row>
    <row r="133" spans="1:12" ht="15">
      <c r="A133" s="47"/>
      <c r="C133" s="47"/>
      <c r="D133" s="48"/>
      <c r="E133" s="47"/>
      <c r="F133" s="47"/>
      <c r="G133" s="47"/>
      <c r="H133" s="47"/>
      <c r="I133" s="47"/>
      <c r="J133" s="47"/>
      <c r="K133" s="47"/>
      <c r="L133" s="47"/>
    </row>
    <row r="134" spans="1:12" ht="15">
      <c r="A134" s="47"/>
      <c r="C134" s="47"/>
      <c r="D134" s="48"/>
      <c r="E134" s="47"/>
      <c r="F134" s="47"/>
      <c r="G134" s="47"/>
      <c r="H134" s="47"/>
      <c r="I134" s="47"/>
      <c r="J134" s="47"/>
      <c r="K134" s="47"/>
      <c r="L134" s="47"/>
    </row>
    <row r="135" spans="1:12" ht="15">
      <c r="A135" s="47"/>
      <c r="C135" s="47"/>
      <c r="D135" s="48"/>
      <c r="E135" s="47"/>
      <c r="F135" s="47"/>
      <c r="G135" s="47"/>
      <c r="H135" s="47"/>
      <c r="I135" s="47"/>
      <c r="J135" s="47"/>
      <c r="K135" s="47"/>
      <c r="L135" s="47"/>
    </row>
    <row r="136" spans="1:12" ht="15">
      <c r="A136" s="47"/>
      <c r="C136" s="47"/>
      <c r="D136" s="48"/>
      <c r="E136" s="47"/>
      <c r="F136" s="47"/>
      <c r="G136" s="47"/>
      <c r="H136" s="47"/>
      <c r="I136" s="47"/>
      <c r="J136" s="47"/>
      <c r="K136" s="47"/>
      <c r="L136" s="47"/>
    </row>
    <row r="137" spans="1:12" ht="15">
      <c r="A137" s="47"/>
      <c r="C137" s="47"/>
      <c r="D137" s="48"/>
      <c r="E137" s="47"/>
      <c r="F137" s="47"/>
      <c r="G137" s="47"/>
      <c r="H137" s="47"/>
      <c r="I137" s="47"/>
      <c r="J137" s="47"/>
      <c r="K137" s="47"/>
      <c r="L137" s="47"/>
    </row>
    <row r="138" spans="1:12" ht="15">
      <c r="A138" s="47"/>
      <c r="C138" s="47"/>
      <c r="D138" s="48"/>
      <c r="E138" s="47"/>
      <c r="F138" s="47"/>
      <c r="G138" s="47"/>
      <c r="H138" s="47"/>
      <c r="I138" s="47"/>
      <c r="J138" s="47"/>
      <c r="K138" s="47"/>
      <c r="L138" s="47"/>
    </row>
    <row r="139" spans="1:12" ht="15">
      <c r="A139" s="47"/>
      <c r="C139" s="47"/>
      <c r="D139" s="48"/>
      <c r="E139" s="47"/>
      <c r="F139" s="47"/>
      <c r="G139" s="47"/>
      <c r="H139" s="47"/>
      <c r="I139" s="47"/>
      <c r="J139" s="47"/>
      <c r="K139" s="47"/>
      <c r="L139" s="47"/>
    </row>
    <row r="140" spans="1:12" ht="15">
      <c r="A140" s="47"/>
      <c r="C140" s="47"/>
      <c r="D140" s="48"/>
      <c r="E140" s="47"/>
      <c r="F140" s="47"/>
      <c r="G140" s="47"/>
      <c r="H140" s="47"/>
      <c r="I140" s="47"/>
      <c r="J140" s="47"/>
      <c r="K140" s="47"/>
      <c r="L140" s="47"/>
    </row>
    <row r="141" spans="1:12" ht="15">
      <c r="A141" s="47"/>
      <c r="C141" s="47"/>
      <c r="D141" s="48"/>
      <c r="E141" s="47"/>
      <c r="F141" s="47"/>
      <c r="G141" s="47"/>
      <c r="H141" s="47"/>
      <c r="I141" s="47"/>
      <c r="J141" s="47"/>
      <c r="K141" s="47"/>
      <c r="L141" s="47"/>
    </row>
    <row r="142" spans="1:12" ht="15">
      <c r="A142" s="47"/>
      <c r="C142" s="47"/>
      <c r="D142" s="48"/>
      <c r="E142" s="47"/>
      <c r="F142" s="47"/>
      <c r="G142" s="47"/>
      <c r="H142" s="47"/>
      <c r="I142" s="47"/>
      <c r="J142" s="47"/>
      <c r="K142" s="47"/>
      <c r="L142" s="47"/>
    </row>
    <row r="143" spans="1:12" ht="15">
      <c r="A143" s="47"/>
      <c r="C143" s="47"/>
      <c r="D143" s="48"/>
      <c r="E143" s="47"/>
      <c r="F143" s="47"/>
      <c r="G143" s="47"/>
      <c r="H143" s="47"/>
      <c r="I143" s="47"/>
      <c r="J143" s="47"/>
      <c r="K143" s="47"/>
      <c r="L143" s="47"/>
    </row>
    <row r="144" spans="1:12" ht="15">
      <c r="A144" s="47"/>
      <c r="C144" s="47"/>
      <c r="D144" s="48"/>
      <c r="E144" s="47"/>
      <c r="F144" s="47"/>
      <c r="G144" s="47"/>
      <c r="H144" s="47"/>
      <c r="I144" s="47"/>
      <c r="J144" s="47"/>
      <c r="K144" s="47"/>
      <c r="L144" s="47"/>
    </row>
    <row r="145" spans="1:12" ht="15">
      <c r="A145" s="47"/>
      <c r="C145" s="47"/>
      <c r="D145" s="48"/>
      <c r="E145" s="47"/>
      <c r="F145" s="47"/>
      <c r="G145" s="47"/>
      <c r="H145" s="47"/>
      <c r="I145" s="47"/>
      <c r="J145" s="47"/>
      <c r="K145" s="47"/>
      <c r="L145" s="47"/>
    </row>
    <row r="146" spans="1:12" ht="15">
      <c r="A146" s="47"/>
      <c r="C146" s="47"/>
      <c r="D146" s="48"/>
      <c r="E146" s="47"/>
      <c r="F146" s="47"/>
      <c r="G146" s="47"/>
      <c r="H146" s="47"/>
      <c r="I146" s="47"/>
      <c r="J146" s="47"/>
      <c r="K146" s="47"/>
      <c r="L146" s="47"/>
    </row>
    <row r="147" spans="1:12" ht="15">
      <c r="A147" s="47"/>
      <c r="C147" s="47"/>
      <c r="D147" s="48"/>
      <c r="E147" s="47"/>
      <c r="F147" s="47"/>
      <c r="G147" s="47"/>
      <c r="H147" s="47"/>
      <c r="I147" s="47"/>
      <c r="J147" s="47"/>
      <c r="K147" s="47"/>
      <c r="L147" s="47"/>
    </row>
    <row r="148" spans="1:12" ht="15">
      <c r="A148" s="47"/>
      <c r="C148" s="47"/>
      <c r="D148" s="48"/>
      <c r="E148" s="47"/>
      <c r="F148" s="47"/>
      <c r="G148" s="47"/>
      <c r="H148" s="47"/>
      <c r="I148" s="47"/>
      <c r="J148" s="47"/>
      <c r="K148" s="47"/>
      <c r="L148" s="47"/>
    </row>
    <row r="149" spans="1:12" ht="15">
      <c r="A149" s="47"/>
      <c r="C149" s="47"/>
      <c r="D149" s="48"/>
      <c r="E149" s="47"/>
      <c r="F149" s="47"/>
      <c r="G149" s="47"/>
      <c r="H149" s="47"/>
      <c r="I149" s="47"/>
      <c r="J149" s="47"/>
      <c r="K149" s="47"/>
      <c r="L149" s="47"/>
    </row>
    <row r="150" spans="1:12" ht="15">
      <c r="A150" s="47"/>
      <c r="C150" s="47"/>
      <c r="D150" s="48"/>
      <c r="E150" s="47"/>
      <c r="F150" s="47"/>
      <c r="G150" s="47"/>
      <c r="H150" s="47"/>
      <c r="I150" s="47"/>
      <c r="J150" s="47"/>
      <c r="K150" s="47"/>
      <c r="L150" s="47"/>
    </row>
    <row r="151" spans="1:4" ht="15">
      <c r="A151" s="47"/>
      <c r="D151" s="49"/>
    </row>
    <row r="152" spans="1:4" ht="15">
      <c r="A152" s="47"/>
      <c r="D152" s="49"/>
    </row>
    <row r="153" spans="1:4" ht="15">
      <c r="A153" s="47"/>
      <c r="D153" s="49"/>
    </row>
    <row r="154" ht="15">
      <c r="D154" s="49"/>
    </row>
    <row r="155" ht="15">
      <c r="D155" s="49"/>
    </row>
    <row r="156" ht="15">
      <c r="D156" s="49"/>
    </row>
    <row r="157" ht="15">
      <c r="D157" s="49"/>
    </row>
    <row r="158" ht="15">
      <c r="D158" s="49"/>
    </row>
    <row r="159" ht="15">
      <c r="D159" s="49"/>
    </row>
    <row r="160" ht="15">
      <c r="D160" s="49"/>
    </row>
    <row r="161" ht="15">
      <c r="D161" s="49"/>
    </row>
    <row r="162" ht="15">
      <c r="D162" s="49"/>
    </row>
    <row r="163" ht="15">
      <c r="D163" s="49"/>
    </row>
    <row r="164" ht="15">
      <c r="D164" s="49"/>
    </row>
  </sheetData>
  <sheetProtection/>
  <mergeCells count="147">
    <mergeCell ref="A120:A121"/>
    <mergeCell ref="D120:D121"/>
    <mergeCell ref="C120:C121"/>
    <mergeCell ref="B117:B118"/>
    <mergeCell ref="A117:A118"/>
    <mergeCell ref="C117:C118"/>
    <mergeCell ref="D117:D118"/>
    <mergeCell ref="E85:E86"/>
    <mergeCell ref="A85:A86"/>
    <mergeCell ref="A5:L6"/>
    <mergeCell ref="A75:L75"/>
    <mergeCell ref="A58:C58"/>
    <mergeCell ref="A68:A69"/>
    <mergeCell ref="A50:C50"/>
    <mergeCell ref="A44:L44"/>
    <mergeCell ref="B38:B39"/>
    <mergeCell ref="A38:A39"/>
    <mergeCell ref="A125:C125"/>
    <mergeCell ref="B120:B121"/>
    <mergeCell ref="A73:C73"/>
    <mergeCell ref="D85:D86"/>
    <mergeCell ref="D68:D69"/>
    <mergeCell ref="C68:C69"/>
    <mergeCell ref="B85:B86"/>
    <mergeCell ref="A98:L98"/>
    <mergeCell ref="F85:F86"/>
    <mergeCell ref="C85:C86"/>
    <mergeCell ref="F38:F39"/>
    <mergeCell ref="E38:E39"/>
    <mergeCell ref="G38:G39"/>
    <mergeCell ref="L38:L39"/>
    <mergeCell ref="D38:D39"/>
    <mergeCell ref="K38:K39"/>
    <mergeCell ref="J38:J39"/>
    <mergeCell ref="I38:I39"/>
    <mergeCell ref="A43:C43"/>
    <mergeCell ref="A110:A111"/>
    <mergeCell ref="B110:B111"/>
    <mergeCell ref="C110:C111"/>
    <mergeCell ref="B68:B69"/>
    <mergeCell ref="A106:L106"/>
    <mergeCell ref="A107:A108"/>
    <mergeCell ref="L107:L108"/>
    <mergeCell ref="B107:B108"/>
    <mergeCell ref="A89:C89"/>
    <mergeCell ref="F120:F121"/>
    <mergeCell ref="E120:E121"/>
    <mergeCell ref="D110:D111"/>
    <mergeCell ref="A91:L91"/>
    <mergeCell ref="L120:L121"/>
    <mergeCell ref="K120:K121"/>
    <mergeCell ref="J120:J121"/>
    <mergeCell ref="I120:I121"/>
    <mergeCell ref="H120:H121"/>
    <mergeCell ref="L110:L111"/>
    <mergeCell ref="G120:G121"/>
    <mergeCell ref="H117:H118"/>
    <mergeCell ref="G117:G118"/>
    <mergeCell ref="L68:L69"/>
    <mergeCell ref="K68:K69"/>
    <mergeCell ref="J68:J69"/>
    <mergeCell ref="I68:I69"/>
    <mergeCell ref="H68:H69"/>
    <mergeCell ref="G68:G69"/>
    <mergeCell ref="L85:L86"/>
    <mergeCell ref="H35:H36"/>
    <mergeCell ref="A52:L52"/>
    <mergeCell ref="C38:C39"/>
    <mergeCell ref="F68:F69"/>
    <mergeCell ref="A67:L67"/>
    <mergeCell ref="B35:B36"/>
    <mergeCell ref="E35:E36"/>
    <mergeCell ref="D35:D36"/>
    <mergeCell ref="C35:C36"/>
    <mergeCell ref="G35:G36"/>
    <mergeCell ref="J12:J13"/>
    <mergeCell ref="D12:D13"/>
    <mergeCell ref="L12:L13"/>
    <mergeCell ref="F35:F36"/>
    <mergeCell ref="A17:C17"/>
    <mergeCell ref="A35:A36"/>
    <mergeCell ref="A27:C27"/>
    <mergeCell ref="A34:L34"/>
    <mergeCell ref="L35:L36"/>
    <mergeCell ref="K35:K36"/>
    <mergeCell ref="G1:L1"/>
    <mergeCell ref="G2:L2"/>
    <mergeCell ref="G3:L3"/>
    <mergeCell ref="I7:L7"/>
    <mergeCell ref="A9:L9"/>
    <mergeCell ref="A4:C4"/>
    <mergeCell ref="G4:L4"/>
    <mergeCell ref="A19:L19"/>
    <mergeCell ref="B12:B13"/>
    <mergeCell ref="A12:A13"/>
    <mergeCell ref="C12:C13"/>
    <mergeCell ref="K12:K13"/>
    <mergeCell ref="I12:I13"/>
    <mergeCell ref="H12:H13"/>
    <mergeCell ref="G12:G13"/>
    <mergeCell ref="F12:F13"/>
    <mergeCell ref="E12:E13"/>
    <mergeCell ref="B22:B23"/>
    <mergeCell ref="A22:A23"/>
    <mergeCell ref="L22:L23"/>
    <mergeCell ref="K22:K23"/>
    <mergeCell ref="J22:J23"/>
    <mergeCell ref="A82:L82"/>
    <mergeCell ref="I22:I23"/>
    <mergeCell ref="H22:H23"/>
    <mergeCell ref="G22:G23"/>
    <mergeCell ref="F22:F23"/>
    <mergeCell ref="K85:K86"/>
    <mergeCell ref="D22:D23"/>
    <mergeCell ref="C22:C23"/>
    <mergeCell ref="E68:E69"/>
    <mergeCell ref="H85:H86"/>
    <mergeCell ref="E22:E23"/>
    <mergeCell ref="H38:H39"/>
    <mergeCell ref="J35:J36"/>
    <mergeCell ref="I35:I36"/>
    <mergeCell ref="J85:J86"/>
    <mergeCell ref="L117:L118"/>
    <mergeCell ref="K117:K118"/>
    <mergeCell ref="J117:J118"/>
    <mergeCell ref="I117:I118"/>
    <mergeCell ref="E110:E111"/>
    <mergeCell ref="I110:I111"/>
    <mergeCell ref="F117:F118"/>
    <mergeCell ref="E117:E118"/>
    <mergeCell ref="F110:F111"/>
    <mergeCell ref="D107:D108"/>
    <mergeCell ref="C107:C108"/>
    <mergeCell ref="F107:F108"/>
    <mergeCell ref="E107:E108"/>
    <mergeCell ref="A116:L116"/>
    <mergeCell ref="G85:G86"/>
    <mergeCell ref="G110:G111"/>
    <mergeCell ref="H110:H111"/>
    <mergeCell ref="K107:K108"/>
    <mergeCell ref="K110:K111"/>
    <mergeCell ref="J107:J108"/>
    <mergeCell ref="I107:I108"/>
    <mergeCell ref="H107:H108"/>
    <mergeCell ref="G107:G108"/>
    <mergeCell ref="J110:J111"/>
    <mergeCell ref="I85:I8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7"/>
  <sheetViews>
    <sheetView zoomScale="85" zoomScaleNormal="85" zoomScalePageLayoutView="0" workbookViewId="0" topLeftCell="A64">
      <selection activeCell="E90" sqref="E90"/>
    </sheetView>
  </sheetViews>
  <sheetFormatPr defaultColWidth="9.140625" defaultRowHeight="15"/>
  <cols>
    <col min="1" max="1" width="4.28125" style="25" customWidth="1"/>
    <col min="2" max="2" width="31.7109375" style="25" customWidth="1"/>
    <col min="3" max="3" width="8.8515625" style="25" customWidth="1"/>
    <col min="4" max="4" width="10.7109375" style="25" customWidth="1"/>
    <col min="5" max="5" width="8.8515625" style="25" customWidth="1"/>
    <col min="6" max="6" width="8.28125" style="25" customWidth="1"/>
    <col min="7" max="7" width="8.57421875" style="25" customWidth="1"/>
    <col min="8" max="8" width="9.8515625" style="25" customWidth="1"/>
    <col min="9" max="10" width="8.8515625" style="25" customWidth="1"/>
    <col min="11" max="11" width="9.140625" style="25" customWidth="1"/>
    <col min="12" max="12" width="8.140625" style="25" customWidth="1"/>
    <col min="13" max="16384" width="9.140625" style="25" customWidth="1"/>
  </cols>
  <sheetData>
    <row r="1" spans="1:12" ht="18">
      <c r="A1" s="1"/>
      <c r="B1" s="1"/>
      <c r="C1" s="1"/>
      <c r="D1" s="1"/>
      <c r="F1" s="1"/>
      <c r="G1" s="79" t="s">
        <v>0</v>
      </c>
      <c r="H1" s="79"/>
      <c r="I1" s="79"/>
      <c r="J1" s="79"/>
      <c r="K1" s="79"/>
      <c r="L1" s="79"/>
    </row>
    <row r="2" spans="1:12" ht="18">
      <c r="A2" s="85"/>
      <c r="B2" s="85"/>
      <c r="C2" s="85"/>
      <c r="D2" s="85"/>
      <c r="E2" s="4"/>
      <c r="F2" s="1"/>
      <c r="G2" s="79" t="s">
        <v>1</v>
      </c>
      <c r="H2" s="79"/>
      <c r="I2" s="79"/>
      <c r="J2" s="79"/>
      <c r="K2" s="79"/>
      <c r="L2" s="79"/>
    </row>
    <row r="3" spans="1:12" ht="18">
      <c r="A3" s="4"/>
      <c r="B3" s="4"/>
      <c r="C3" s="1"/>
      <c r="D3" s="1"/>
      <c r="F3" s="1"/>
      <c r="G3" s="79" t="s">
        <v>2</v>
      </c>
      <c r="H3" s="79"/>
      <c r="I3" s="79"/>
      <c r="J3" s="79"/>
      <c r="K3" s="79"/>
      <c r="L3" s="79"/>
    </row>
    <row r="4" spans="1:12" ht="18">
      <c r="A4" s="85"/>
      <c r="B4" s="85"/>
      <c r="C4" s="85"/>
      <c r="D4" s="1"/>
      <c r="F4" s="1"/>
      <c r="G4" s="79" t="s">
        <v>88</v>
      </c>
      <c r="H4" s="79"/>
      <c r="I4" s="79"/>
      <c r="J4" s="79"/>
      <c r="K4" s="79"/>
      <c r="L4" s="79"/>
    </row>
    <row r="5" spans="1:12" ht="18">
      <c r="A5" s="85"/>
      <c r="B5" s="85"/>
      <c r="C5" s="23"/>
      <c r="D5" s="1"/>
      <c r="F5" s="1"/>
      <c r="G5" s="26"/>
      <c r="H5" s="26"/>
      <c r="I5" s="26"/>
      <c r="J5" s="26"/>
      <c r="K5" s="26"/>
      <c r="L5" s="26"/>
    </row>
    <row r="6" spans="1:12" ht="18">
      <c r="A6" s="1"/>
      <c r="B6" s="1"/>
      <c r="C6" s="1"/>
      <c r="D6" s="1"/>
      <c r="F6" s="1"/>
      <c r="G6" s="7"/>
      <c r="H6" s="7"/>
      <c r="I6" s="7"/>
      <c r="J6" s="7"/>
      <c r="K6" s="7"/>
      <c r="L6" s="7"/>
    </row>
    <row r="8" spans="2:12" ht="15">
      <c r="B8" s="104" t="s">
        <v>107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2:12" ht="15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ht="15.75">
      <c r="A10" s="39" t="s">
        <v>3</v>
      </c>
      <c r="B10" s="69" t="s">
        <v>4</v>
      </c>
      <c r="C10" s="69" t="s">
        <v>5</v>
      </c>
      <c r="D10" s="69" t="s">
        <v>6</v>
      </c>
      <c r="E10" s="69" t="s">
        <v>7</v>
      </c>
      <c r="F10" s="69" t="s">
        <v>8</v>
      </c>
      <c r="G10" s="69" t="s">
        <v>9</v>
      </c>
      <c r="H10" s="69" t="s">
        <v>10</v>
      </c>
      <c r="I10" s="81" t="s">
        <v>11</v>
      </c>
      <c r="J10" s="81"/>
      <c r="K10" s="81"/>
      <c r="L10" s="81"/>
    </row>
    <row r="11" spans="1:12" ht="15.75">
      <c r="A11" s="50" t="s">
        <v>12</v>
      </c>
      <c r="B11" s="70"/>
      <c r="C11" s="70"/>
      <c r="D11" s="70"/>
      <c r="E11" s="70"/>
      <c r="F11" s="70"/>
      <c r="G11" s="70"/>
      <c r="H11" s="70"/>
      <c r="I11" s="5" t="s">
        <v>13</v>
      </c>
      <c r="J11" s="5" t="s">
        <v>14</v>
      </c>
      <c r="K11" s="5" t="s">
        <v>15</v>
      </c>
      <c r="L11" s="5" t="s">
        <v>16</v>
      </c>
    </row>
    <row r="12" spans="1:12" ht="15.75">
      <c r="A12" s="101" t="s">
        <v>17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3"/>
    </row>
    <row r="13" spans="1:12" ht="15.75" customHeight="1">
      <c r="A13" s="69">
        <v>1</v>
      </c>
      <c r="B13" s="77" t="s">
        <v>99</v>
      </c>
      <c r="C13" s="69">
        <v>250</v>
      </c>
      <c r="D13" s="71">
        <v>5.59</v>
      </c>
      <c r="E13" s="69">
        <v>4.93</v>
      </c>
      <c r="F13" s="69">
        <v>8</v>
      </c>
      <c r="G13" s="69">
        <v>27.3</v>
      </c>
      <c r="H13" s="69">
        <v>385.75</v>
      </c>
      <c r="I13" s="69">
        <v>9.1</v>
      </c>
      <c r="J13" s="69">
        <v>0.1</v>
      </c>
      <c r="K13" s="69">
        <v>39.9</v>
      </c>
      <c r="L13" s="69">
        <v>1</v>
      </c>
    </row>
    <row r="14" spans="1:12" ht="15.75" customHeight="1">
      <c r="A14" s="70"/>
      <c r="B14" s="78"/>
      <c r="C14" s="70"/>
      <c r="D14" s="72"/>
      <c r="E14" s="70"/>
      <c r="F14" s="70"/>
      <c r="G14" s="70"/>
      <c r="H14" s="70"/>
      <c r="I14" s="70"/>
      <c r="J14" s="70"/>
      <c r="K14" s="70"/>
      <c r="L14" s="70"/>
    </row>
    <row r="15" spans="1:12" ht="15.75">
      <c r="A15" s="5">
        <v>2</v>
      </c>
      <c r="B15" s="29" t="s">
        <v>23</v>
      </c>
      <c r="C15" s="5">
        <v>40</v>
      </c>
      <c r="D15" s="28">
        <v>2.86</v>
      </c>
      <c r="E15" s="5">
        <v>2.64</v>
      </c>
      <c r="F15" s="5">
        <v>0.48</v>
      </c>
      <c r="G15" s="5">
        <v>13.68</v>
      </c>
      <c r="H15" s="5">
        <v>93.52</v>
      </c>
      <c r="I15" s="5">
        <v>0</v>
      </c>
      <c r="J15" s="5">
        <v>0.168</v>
      </c>
      <c r="K15" s="5">
        <v>17.6</v>
      </c>
      <c r="L15" s="5">
        <v>4.68</v>
      </c>
    </row>
    <row r="16" spans="1:38" ht="15.75">
      <c r="A16" s="5">
        <v>3</v>
      </c>
      <c r="B16" s="29" t="s">
        <v>101</v>
      </c>
      <c r="C16" s="5">
        <v>200</v>
      </c>
      <c r="D16" s="28">
        <v>10.83</v>
      </c>
      <c r="E16" s="5">
        <v>0</v>
      </c>
      <c r="F16" s="5">
        <v>20.2</v>
      </c>
      <c r="G16" s="5">
        <v>84.8</v>
      </c>
      <c r="H16" s="5">
        <v>4</v>
      </c>
      <c r="I16" s="5">
        <v>0.03</v>
      </c>
      <c r="J16" s="5">
        <v>14</v>
      </c>
      <c r="K16" s="5">
        <v>2.8</v>
      </c>
      <c r="L16" s="5">
        <v>1.7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ht="15.75">
      <c r="A17" s="106" t="s">
        <v>26</v>
      </c>
      <c r="B17" s="106"/>
      <c r="C17" s="106"/>
      <c r="D17" s="28">
        <f>D13+D15+D16</f>
        <v>19.28</v>
      </c>
      <c r="E17" s="5">
        <f aca="true" t="shared" si="0" ref="E17:L17">SUM(E13:E16)</f>
        <v>7.57</v>
      </c>
      <c r="F17" s="5">
        <f t="shared" si="0"/>
        <v>28.68</v>
      </c>
      <c r="G17" s="5">
        <f t="shared" si="0"/>
        <v>125.78</v>
      </c>
      <c r="H17" s="5">
        <f t="shared" si="0"/>
        <v>483.27</v>
      </c>
      <c r="I17" s="5">
        <f t="shared" si="0"/>
        <v>9.129999999999999</v>
      </c>
      <c r="J17" s="28">
        <f t="shared" si="0"/>
        <v>14.268</v>
      </c>
      <c r="K17" s="5">
        <f t="shared" si="0"/>
        <v>60.3</v>
      </c>
      <c r="L17" s="5">
        <f t="shared" si="0"/>
        <v>7.38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12" s="37" customFormat="1" ht="15.75">
      <c r="A18" s="54"/>
      <c r="B18" s="54"/>
      <c r="C18" s="54"/>
      <c r="D18" s="33"/>
      <c r="E18" s="10"/>
      <c r="F18" s="10"/>
      <c r="G18" s="10"/>
      <c r="H18" s="10"/>
      <c r="I18" s="10"/>
      <c r="J18" s="33"/>
      <c r="K18" s="10"/>
      <c r="L18" s="10"/>
    </row>
    <row r="19" spans="1:12" ht="15.75">
      <c r="A19" s="81" t="s">
        <v>27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1:12" ht="27" customHeight="1">
      <c r="A20" s="5">
        <v>1</v>
      </c>
      <c r="B20" s="34" t="s">
        <v>161</v>
      </c>
      <c r="C20" s="5" t="s">
        <v>96</v>
      </c>
      <c r="D20" s="28">
        <v>16.86</v>
      </c>
      <c r="E20" s="5">
        <v>5.95</v>
      </c>
      <c r="F20" s="5">
        <v>9.13</v>
      </c>
      <c r="G20" s="5">
        <v>28.1</v>
      </c>
      <c r="H20" s="5">
        <v>320.68</v>
      </c>
      <c r="I20" s="5">
        <v>17.6</v>
      </c>
      <c r="J20" s="5">
        <v>0.05</v>
      </c>
      <c r="K20" s="5">
        <v>51.2</v>
      </c>
      <c r="L20" s="5">
        <v>0.8</v>
      </c>
    </row>
    <row r="21" spans="1:12" ht="15.75">
      <c r="A21" s="5">
        <v>2</v>
      </c>
      <c r="B21" s="29" t="s">
        <v>23</v>
      </c>
      <c r="C21" s="5">
        <v>40</v>
      </c>
      <c r="D21" s="28">
        <v>2.86</v>
      </c>
      <c r="E21" s="5">
        <v>2.64</v>
      </c>
      <c r="F21" s="5">
        <v>0.48</v>
      </c>
      <c r="G21" s="5">
        <v>13.68</v>
      </c>
      <c r="H21" s="5">
        <v>93.52</v>
      </c>
      <c r="I21" s="5">
        <v>0</v>
      </c>
      <c r="J21" s="5">
        <v>0.168</v>
      </c>
      <c r="K21" s="5">
        <v>17.6</v>
      </c>
      <c r="L21" s="5">
        <v>4.68</v>
      </c>
    </row>
    <row r="22" spans="1:12" ht="15.75">
      <c r="A22" s="5">
        <v>3</v>
      </c>
      <c r="B22" s="29" t="s">
        <v>24</v>
      </c>
      <c r="C22" s="5">
        <v>200</v>
      </c>
      <c r="D22" s="28">
        <v>1.88</v>
      </c>
      <c r="E22" s="5">
        <v>4.84</v>
      </c>
      <c r="F22" s="5">
        <v>5.46</v>
      </c>
      <c r="G22" s="5">
        <v>32.72</v>
      </c>
      <c r="H22" s="5">
        <v>60</v>
      </c>
      <c r="I22" s="5">
        <v>6</v>
      </c>
      <c r="J22" s="5">
        <v>0.01</v>
      </c>
      <c r="K22" s="5">
        <v>1.7</v>
      </c>
      <c r="L22" s="5">
        <v>0.05</v>
      </c>
    </row>
    <row r="23" spans="1:12" s="24" customFormat="1" ht="15.75">
      <c r="A23" s="51">
        <v>4</v>
      </c>
      <c r="B23" s="30" t="s">
        <v>102</v>
      </c>
      <c r="C23" s="5">
        <v>50</v>
      </c>
      <c r="D23" s="5">
        <v>6.09</v>
      </c>
      <c r="E23" s="53"/>
      <c r="F23" s="50"/>
      <c r="G23" s="50"/>
      <c r="H23" s="50"/>
      <c r="I23" s="50"/>
      <c r="J23" s="50"/>
      <c r="K23" s="50"/>
      <c r="L23" s="50"/>
    </row>
    <row r="24" spans="1:13" ht="15.75">
      <c r="A24" s="98" t="s">
        <v>26</v>
      </c>
      <c r="B24" s="99"/>
      <c r="C24" s="100"/>
      <c r="D24" s="52">
        <f>D20+D21+D22+D23</f>
        <v>27.689999999999998</v>
      </c>
      <c r="E24" s="52">
        <f aca="true" t="shared" si="1" ref="E24:L24">SUM(E20:E22)</f>
        <v>13.43</v>
      </c>
      <c r="F24" s="52">
        <f t="shared" si="1"/>
        <v>15.07</v>
      </c>
      <c r="G24" s="52">
        <f t="shared" si="1"/>
        <v>74.5</v>
      </c>
      <c r="H24" s="52">
        <f t="shared" si="1"/>
        <v>474.2</v>
      </c>
      <c r="I24" s="52">
        <f t="shared" si="1"/>
        <v>23.6</v>
      </c>
      <c r="J24" s="52">
        <f t="shared" si="1"/>
        <v>0.22800000000000004</v>
      </c>
      <c r="K24" s="52">
        <f t="shared" si="1"/>
        <v>70.50000000000001</v>
      </c>
      <c r="L24" s="52">
        <f t="shared" si="1"/>
        <v>5.529999999999999</v>
      </c>
      <c r="M24" s="49">
        <f>D20+D21+D22</f>
        <v>21.599999999999998</v>
      </c>
    </row>
    <row r="25" spans="1:12" ht="15.75">
      <c r="A25" s="101" t="s">
        <v>30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3"/>
    </row>
    <row r="26" spans="1:12" ht="15.75" customHeight="1">
      <c r="A26" s="69">
        <v>1</v>
      </c>
      <c r="B26" s="77" t="s">
        <v>89</v>
      </c>
      <c r="C26" s="69">
        <v>250</v>
      </c>
      <c r="D26" s="71">
        <v>9.88</v>
      </c>
      <c r="E26" s="69">
        <v>5</v>
      </c>
      <c r="F26" s="69">
        <v>5</v>
      </c>
      <c r="G26" s="69">
        <v>21</v>
      </c>
      <c r="H26" s="69">
        <v>153</v>
      </c>
      <c r="I26" s="69">
        <v>1</v>
      </c>
      <c r="J26" s="69">
        <v>0</v>
      </c>
      <c r="K26" s="69">
        <v>162</v>
      </c>
      <c r="L26" s="69">
        <v>0</v>
      </c>
    </row>
    <row r="27" spans="1:12" ht="15">
      <c r="A27" s="70"/>
      <c r="B27" s="78"/>
      <c r="C27" s="70"/>
      <c r="D27" s="72"/>
      <c r="E27" s="70"/>
      <c r="F27" s="70"/>
      <c r="G27" s="70"/>
      <c r="H27" s="70"/>
      <c r="I27" s="70"/>
      <c r="J27" s="70"/>
      <c r="K27" s="70"/>
      <c r="L27" s="70"/>
    </row>
    <row r="28" spans="1:12" ht="15.75">
      <c r="A28" s="5">
        <v>2</v>
      </c>
      <c r="B28" s="29" t="s">
        <v>23</v>
      </c>
      <c r="C28" s="5">
        <v>40</v>
      </c>
      <c r="D28" s="28">
        <v>2.86</v>
      </c>
      <c r="E28" s="5">
        <v>2.64</v>
      </c>
      <c r="F28" s="5">
        <v>0.48</v>
      </c>
      <c r="G28" s="5">
        <v>13.68</v>
      </c>
      <c r="H28" s="5">
        <v>93.52</v>
      </c>
      <c r="I28" s="5"/>
      <c r="J28" s="5">
        <v>0.168</v>
      </c>
      <c r="K28" s="5">
        <v>17.6</v>
      </c>
      <c r="L28" s="5">
        <v>4.68</v>
      </c>
    </row>
    <row r="29" spans="1:12" ht="15.75">
      <c r="A29" s="5">
        <v>3</v>
      </c>
      <c r="B29" s="29" t="s">
        <v>32</v>
      </c>
      <c r="C29" s="5">
        <v>200</v>
      </c>
      <c r="D29" s="28">
        <v>4.85</v>
      </c>
      <c r="E29" s="5">
        <v>5.5</v>
      </c>
      <c r="F29" s="5">
        <v>14</v>
      </c>
      <c r="G29" s="5">
        <v>32</v>
      </c>
      <c r="H29" s="5">
        <v>112.8</v>
      </c>
      <c r="I29" s="5">
        <v>50</v>
      </c>
      <c r="J29" s="5">
        <v>6</v>
      </c>
      <c r="K29" s="5">
        <v>0.1</v>
      </c>
      <c r="L29" s="5">
        <v>1.7</v>
      </c>
    </row>
    <row r="30" spans="1:12" ht="15.75">
      <c r="A30" s="51">
        <v>4</v>
      </c>
      <c r="B30" s="29" t="s">
        <v>159</v>
      </c>
      <c r="C30" s="5">
        <v>50</v>
      </c>
      <c r="D30" s="52">
        <v>10.5</v>
      </c>
      <c r="E30" s="50"/>
      <c r="F30" s="50"/>
      <c r="G30" s="50"/>
      <c r="H30" s="50"/>
      <c r="I30" s="50"/>
      <c r="J30" s="50"/>
      <c r="K30" s="50"/>
      <c r="L30" s="50"/>
    </row>
    <row r="31" spans="1:12" ht="15.75">
      <c r="A31" s="98" t="s">
        <v>26</v>
      </c>
      <c r="B31" s="99"/>
      <c r="C31" s="100"/>
      <c r="D31" s="52">
        <f>D26+D28+D29+D30</f>
        <v>28.09</v>
      </c>
      <c r="E31" s="52">
        <f aca="true" t="shared" si="2" ref="E31:L31">SUM(E26:E29)</f>
        <v>13.14</v>
      </c>
      <c r="F31" s="52">
        <f t="shared" si="2"/>
        <v>19.48</v>
      </c>
      <c r="G31" s="52">
        <f t="shared" si="2"/>
        <v>66.68</v>
      </c>
      <c r="H31" s="52">
        <f t="shared" si="2"/>
        <v>359.32</v>
      </c>
      <c r="I31" s="52">
        <f t="shared" si="2"/>
        <v>51</v>
      </c>
      <c r="J31" s="52">
        <f t="shared" si="2"/>
        <v>6.168</v>
      </c>
      <c r="K31" s="52">
        <f t="shared" si="2"/>
        <v>179.7</v>
      </c>
      <c r="L31" s="52">
        <f t="shared" si="2"/>
        <v>6.38</v>
      </c>
    </row>
    <row r="32" spans="1:12" ht="15.75">
      <c r="A32" s="101" t="s">
        <v>34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3"/>
    </row>
    <row r="33" spans="1:12" ht="15.75">
      <c r="A33" s="5">
        <v>1</v>
      </c>
      <c r="B33" s="27" t="s">
        <v>39</v>
      </c>
      <c r="C33" s="5">
        <v>250</v>
      </c>
      <c r="D33" s="28">
        <v>6.62</v>
      </c>
      <c r="E33" s="5">
        <v>4.28</v>
      </c>
      <c r="F33" s="5">
        <v>7.53</v>
      </c>
      <c r="G33" s="5">
        <v>28.18</v>
      </c>
      <c r="H33" s="5">
        <v>320.5</v>
      </c>
      <c r="I33" s="5">
        <v>17.6</v>
      </c>
      <c r="J33" s="5">
        <v>0.05</v>
      </c>
      <c r="K33" s="5">
        <v>51.2</v>
      </c>
      <c r="L33" s="5">
        <v>0.8</v>
      </c>
    </row>
    <row r="34" spans="1:12" ht="15.75">
      <c r="A34" s="5">
        <v>2</v>
      </c>
      <c r="B34" s="29" t="s">
        <v>23</v>
      </c>
      <c r="C34" s="5">
        <v>40</v>
      </c>
      <c r="D34" s="28">
        <v>2.86</v>
      </c>
      <c r="E34" s="39">
        <v>2.64</v>
      </c>
      <c r="F34" s="39">
        <v>0.48</v>
      </c>
      <c r="G34" s="39">
        <v>13.68</v>
      </c>
      <c r="H34" s="39">
        <v>93.52</v>
      </c>
      <c r="I34" s="39"/>
      <c r="J34" s="39">
        <v>0.168</v>
      </c>
      <c r="K34" s="39">
        <v>17.6</v>
      </c>
      <c r="L34" s="39">
        <v>4.68</v>
      </c>
    </row>
    <row r="35" spans="1:12" ht="15.75">
      <c r="A35" s="5">
        <v>3</v>
      </c>
      <c r="B35" s="27" t="s">
        <v>24</v>
      </c>
      <c r="C35" s="5">
        <v>200</v>
      </c>
      <c r="D35" s="28">
        <v>1.88</v>
      </c>
      <c r="E35" s="5">
        <v>4.84</v>
      </c>
      <c r="F35" s="5">
        <v>5.46</v>
      </c>
      <c r="G35" s="5">
        <v>32.72</v>
      </c>
      <c r="H35" s="5">
        <v>60</v>
      </c>
      <c r="I35" s="5">
        <v>6</v>
      </c>
      <c r="J35" s="5">
        <v>0.01</v>
      </c>
      <c r="K35" s="5">
        <v>1.7</v>
      </c>
      <c r="L35" s="5">
        <v>10.05</v>
      </c>
    </row>
    <row r="36" spans="1:12" ht="15.75">
      <c r="A36" s="5">
        <v>4</v>
      </c>
      <c r="B36" s="30" t="s">
        <v>141</v>
      </c>
      <c r="C36" s="5">
        <v>75</v>
      </c>
      <c r="D36" s="28">
        <v>12</v>
      </c>
      <c r="E36" s="8">
        <v>4</v>
      </c>
      <c r="F36" s="8">
        <v>4.55</v>
      </c>
      <c r="G36" s="8">
        <v>49.96</v>
      </c>
      <c r="H36" s="5">
        <v>160</v>
      </c>
      <c r="I36" s="5">
        <v>0</v>
      </c>
      <c r="J36" s="5">
        <v>0.17</v>
      </c>
      <c r="K36" s="5">
        <v>17.6</v>
      </c>
      <c r="L36" s="5">
        <v>4.68</v>
      </c>
    </row>
    <row r="37" spans="1:12" ht="15.75">
      <c r="A37" s="98" t="s">
        <v>26</v>
      </c>
      <c r="B37" s="99"/>
      <c r="C37" s="100"/>
      <c r="D37" s="28">
        <f>D33+D34+D35+D36</f>
        <v>23.36</v>
      </c>
      <c r="E37" s="5">
        <f aca="true" t="shared" si="3" ref="E37:L37">SUM(E33:E36)</f>
        <v>15.76</v>
      </c>
      <c r="F37" s="5">
        <f t="shared" si="3"/>
        <v>18.02</v>
      </c>
      <c r="G37" s="5">
        <f t="shared" si="3"/>
        <v>124.53999999999999</v>
      </c>
      <c r="H37" s="5">
        <f t="shared" si="3"/>
        <v>634.02</v>
      </c>
      <c r="I37" s="5">
        <f t="shared" si="3"/>
        <v>23.6</v>
      </c>
      <c r="J37" s="5">
        <f t="shared" si="3"/>
        <v>0.398</v>
      </c>
      <c r="K37" s="5">
        <f t="shared" si="3"/>
        <v>88.10000000000002</v>
      </c>
      <c r="L37" s="5">
        <f t="shared" si="3"/>
        <v>20.21</v>
      </c>
    </row>
    <row r="38" spans="1:12" ht="15.75">
      <c r="A38" s="101" t="s">
        <v>38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3"/>
    </row>
    <row r="39" spans="1:12" ht="15.75" customHeight="1">
      <c r="A39" s="69">
        <v>1</v>
      </c>
      <c r="B39" s="77" t="s">
        <v>43</v>
      </c>
      <c r="C39" s="69">
        <v>250</v>
      </c>
      <c r="D39" s="71">
        <v>5.32</v>
      </c>
      <c r="E39" s="69">
        <v>5.05</v>
      </c>
      <c r="F39" s="69">
        <v>7.68</v>
      </c>
      <c r="G39" s="69">
        <v>23.38</v>
      </c>
      <c r="H39" s="69">
        <v>385.75</v>
      </c>
      <c r="I39" s="69">
        <v>9.2</v>
      </c>
      <c r="J39" s="69">
        <v>0.1</v>
      </c>
      <c r="K39" s="69">
        <v>33.7</v>
      </c>
      <c r="L39" s="69">
        <v>1.2</v>
      </c>
    </row>
    <row r="40" spans="1:12" ht="12.75" customHeight="1">
      <c r="A40" s="70"/>
      <c r="B40" s="78"/>
      <c r="C40" s="70"/>
      <c r="D40" s="72"/>
      <c r="E40" s="70"/>
      <c r="F40" s="70"/>
      <c r="G40" s="70"/>
      <c r="H40" s="70"/>
      <c r="I40" s="70"/>
      <c r="J40" s="70"/>
      <c r="K40" s="70"/>
      <c r="L40" s="70"/>
    </row>
    <row r="41" spans="1:12" ht="15.75">
      <c r="A41" s="5">
        <v>2</v>
      </c>
      <c r="B41" s="29" t="s">
        <v>23</v>
      </c>
      <c r="C41" s="5">
        <v>40</v>
      </c>
      <c r="D41" s="28">
        <v>2.86</v>
      </c>
      <c r="E41" s="39">
        <v>2.64</v>
      </c>
      <c r="F41" s="39">
        <v>0.48</v>
      </c>
      <c r="G41" s="39">
        <v>13.68</v>
      </c>
      <c r="H41" s="5">
        <v>93.52</v>
      </c>
      <c r="I41" s="39"/>
      <c r="J41" s="39">
        <v>0.168</v>
      </c>
      <c r="K41" s="39">
        <v>17.6</v>
      </c>
      <c r="L41" s="39">
        <v>4.68</v>
      </c>
    </row>
    <row r="42" spans="1:12" ht="15.75">
      <c r="A42" s="5">
        <v>3</v>
      </c>
      <c r="B42" s="29" t="s">
        <v>163</v>
      </c>
      <c r="C42" s="5">
        <v>200</v>
      </c>
      <c r="D42" s="28">
        <v>8.25</v>
      </c>
      <c r="E42" s="5">
        <v>5.5</v>
      </c>
      <c r="F42" s="5">
        <v>14</v>
      </c>
      <c r="G42" s="5">
        <v>32</v>
      </c>
      <c r="H42" s="5">
        <v>112.8</v>
      </c>
      <c r="I42" s="5">
        <v>50</v>
      </c>
      <c r="J42" s="5">
        <v>6</v>
      </c>
      <c r="K42" s="5">
        <v>0.1</v>
      </c>
      <c r="L42" s="5">
        <v>1.7</v>
      </c>
    </row>
    <row r="43" spans="1:12" s="24" customFormat="1" ht="15.75">
      <c r="A43" s="5">
        <v>4</v>
      </c>
      <c r="B43" s="30" t="s">
        <v>29</v>
      </c>
      <c r="C43" s="5">
        <v>70</v>
      </c>
      <c r="D43" s="5">
        <v>10.35</v>
      </c>
      <c r="E43" s="5">
        <v>0.15</v>
      </c>
      <c r="F43" s="5">
        <v>0.15</v>
      </c>
      <c r="G43" s="5">
        <v>3.53</v>
      </c>
      <c r="H43" s="5">
        <v>16.92</v>
      </c>
      <c r="I43" s="5">
        <v>28</v>
      </c>
      <c r="J43" s="5">
        <v>0.093</v>
      </c>
      <c r="K43" s="5">
        <v>44.4</v>
      </c>
      <c r="L43" s="5">
        <v>0.8</v>
      </c>
    </row>
    <row r="44" spans="1:12" ht="15.75">
      <c r="A44" s="98" t="s">
        <v>26</v>
      </c>
      <c r="B44" s="99"/>
      <c r="C44" s="100"/>
      <c r="D44" s="28">
        <f>D39+D41+D42+D43</f>
        <v>26.78</v>
      </c>
      <c r="E44" s="5">
        <f aca="true" t="shared" si="4" ref="E44:L44">SUM(E39:E42)</f>
        <v>13.19</v>
      </c>
      <c r="F44" s="5">
        <f t="shared" si="4"/>
        <v>22.16</v>
      </c>
      <c r="G44" s="5">
        <f t="shared" si="4"/>
        <v>69.06</v>
      </c>
      <c r="H44" s="5">
        <f t="shared" si="4"/>
        <v>592.0699999999999</v>
      </c>
      <c r="I44" s="5">
        <f t="shared" si="4"/>
        <v>59.2</v>
      </c>
      <c r="J44" s="5">
        <f t="shared" si="4"/>
        <v>6.268</v>
      </c>
      <c r="K44" s="5">
        <f t="shared" si="4"/>
        <v>51.400000000000006</v>
      </c>
      <c r="L44" s="5">
        <f t="shared" si="4"/>
        <v>7.58</v>
      </c>
    </row>
    <row r="45" spans="1:12" ht="15.75">
      <c r="A45" s="101" t="s">
        <v>42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3"/>
    </row>
    <row r="46" spans="1:12" ht="15.75" customHeight="1">
      <c r="A46" s="69">
        <v>1</v>
      </c>
      <c r="B46" s="77" t="s">
        <v>46</v>
      </c>
      <c r="C46" s="69">
        <v>250</v>
      </c>
      <c r="D46" s="71">
        <v>4.73</v>
      </c>
      <c r="E46" s="69">
        <v>11.73</v>
      </c>
      <c r="F46" s="69">
        <v>9.23</v>
      </c>
      <c r="G46" s="69">
        <v>26.5</v>
      </c>
      <c r="H46" s="69">
        <v>348.25</v>
      </c>
      <c r="I46" s="69">
        <v>0.6</v>
      </c>
      <c r="J46" s="69">
        <v>0.14</v>
      </c>
      <c r="K46" s="69">
        <v>124.9</v>
      </c>
      <c r="L46" s="69">
        <v>0.7</v>
      </c>
    </row>
    <row r="47" spans="1:12" ht="15.75" customHeight="1">
      <c r="A47" s="70"/>
      <c r="B47" s="78"/>
      <c r="C47" s="70"/>
      <c r="D47" s="72"/>
      <c r="E47" s="70"/>
      <c r="F47" s="70"/>
      <c r="G47" s="70"/>
      <c r="H47" s="70"/>
      <c r="I47" s="70"/>
      <c r="J47" s="70"/>
      <c r="K47" s="70"/>
      <c r="L47" s="70"/>
    </row>
    <row r="48" spans="1:12" ht="15.75">
      <c r="A48" s="5">
        <v>2</v>
      </c>
      <c r="B48" s="29" t="s">
        <v>23</v>
      </c>
      <c r="C48" s="5">
        <v>40</v>
      </c>
      <c r="D48" s="28">
        <v>2.86</v>
      </c>
      <c r="E48" s="5">
        <v>2.64</v>
      </c>
      <c r="F48" s="5">
        <v>0.48</v>
      </c>
      <c r="G48" s="5">
        <v>13.68</v>
      </c>
      <c r="H48" s="5">
        <v>93.52</v>
      </c>
      <c r="I48" s="5"/>
      <c r="J48" s="5">
        <v>0.168</v>
      </c>
      <c r="K48" s="5">
        <v>17.6</v>
      </c>
      <c r="L48" s="5">
        <v>4.68</v>
      </c>
    </row>
    <row r="49" spans="1:12" ht="15.75">
      <c r="A49" s="5">
        <v>3</v>
      </c>
      <c r="B49" s="27" t="s">
        <v>24</v>
      </c>
      <c r="C49" s="5">
        <v>200</v>
      </c>
      <c r="D49" s="28">
        <v>1.88</v>
      </c>
      <c r="E49" s="5">
        <v>4.84</v>
      </c>
      <c r="F49" s="5">
        <v>5.46</v>
      </c>
      <c r="G49" s="5">
        <v>32.72</v>
      </c>
      <c r="H49" s="5">
        <v>60</v>
      </c>
      <c r="I49" s="5">
        <v>6</v>
      </c>
      <c r="J49" s="5">
        <v>0.01</v>
      </c>
      <c r="K49" s="5">
        <v>1.7</v>
      </c>
      <c r="L49" s="5">
        <v>0.05</v>
      </c>
    </row>
    <row r="50" spans="1:12" ht="15.75">
      <c r="A50" s="5">
        <v>4</v>
      </c>
      <c r="B50" s="27" t="s">
        <v>102</v>
      </c>
      <c r="C50" s="5">
        <v>30</v>
      </c>
      <c r="D50" s="28">
        <v>3.65</v>
      </c>
      <c r="E50" s="5">
        <v>2.68</v>
      </c>
      <c r="F50" s="5">
        <v>1.28</v>
      </c>
      <c r="G50" s="5">
        <v>24.67</v>
      </c>
      <c r="H50" s="5">
        <v>120.96</v>
      </c>
      <c r="I50" s="5">
        <v>0</v>
      </c>
      <c r="J50" s="5">
        <v>0.04</v>
      </c>
      <c r="K50" s="5">
        <v>9.28</v>
      </c>
      <c r="L50" s="5">
        <v>0.59</v>
      </c>
    </row>
    <row r="51" spans="1:13" ht="15.75">
      <c r="A51" s="98" t="s">
        <v>26</v>
      </c>
      <c r="B51" s="99"/>
      <c r="C51" s="100"/>
      <c r="D51" s="28">
        <f>D46+D48+D49+D50</f>
        <v>13.12</v>
      </c>
      <c r="E51" s="5">
        <f aca="true" t="shared" si="5" ref="E51:L51">SUM(E46:E50)</f>
        <v>21.89</v>
      </c>
      <c r="F51" s="5">
        <f t="shared" si="5"/>
        <v>16.450000000000003</v>
      </c>
      <c r="G51" s="5">
        <f t="shared" si="5"/>
        <v>97.57000000000001</v>
      </c>
      <c r="H51" s="5">
        <f t="shared" si="5"/>
        <v>622.73</v>
      </c>
      <c r="I51" s="5">
        <f t="shared" si="5"/>
        <v>6.6</v>
      </c>
      <c r="J51" s="5">
        <f t="shared" si="5"/>
        <v>0.35800000000000004</v>
      </c>
      <c r="K51" s="5">
        <f t="shared" si="5"/>
        <v>153.48</v>
      </c>
      <c r="L51" s="5">
        <f t="shared" si="5"/>
        <v>6.02</v>
      </c>
      <c r="M51" s="49">
        <f>D46+D48+D49+D50</f>
        <v>13.12</v>
      </c>
    </row>
    <row r="52" spans="1:13" ht="15.75">
      <c r="A52" s="101" t="s">
        <v>45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3"/>
      <c r="M52" s="49"/>
    </row>
    <row r="53" spans="1:12" ht="15.75" customHeight="1">
      <c r="A53" s="69">
        <v>1</v>
      </c>
      <c r="B53" s="89" t="s">
        <v>103</v>
      </c>
      <c r="C53" s="69">
        <v>250</v>
      </c>
      <c r="D53" s="71">
        <v>5.54</v>
      </c>
      <c r="E53" s="69">
        <v>4.9</v>
      </c>
      <c r="F53" s="69">
        <v>6.4</v>
      </c>
      <c r="G53" s="69">
        <v>26.7</v>
      </c>
      <c r="H53" s="69">
        <v>317</v>
      </c>
      <c r="I53" s="69">
        <v>5.9</v>
      </c>
      <c r="J53" s="69">
        <v>0.08</v>
      </c>
      <c r="K53" s="69">
        <v>34.7</v>
      </c>
      <c r="L53" s="69">
        <v>1</v>
      </c>
    </row>
    <row r="54" spans="1:12" ht="15.75" customHeight="1">
      <c r="A54" s="70"/>
      <c r="B54" s="90"/>
      <c r="C54" s="70"/>
      <c r="D54" s="72"/>
      <c r="E54" s="70"/>
      <c r="F54" s="70"/>
      <c r="G54" s="70"/>
      <c r="H54" s="70"/>
      <c r="I54" s="70"/>
      <c r="J54" s="70"/>
      <c r="K54" s="70"/>
      <c r="L54" s="70"/>
    </row>
    <row r="55" spans="1:12" ht="15.75">
      <c r="A55" s="5">
        <v>2</v>
      </c>
      <c r="B55" s="29" t="s">
        <v>23</v>
      </c>
      <c r="C55" s="5">
        <v>40</v>
      </c>
      <c r="D55" s="28">
        <v>2.86</v>
      </c>
      <c r="E55" s="5">
        <v>2.64</v>
      </c>
      <c r="F55" s="5">
        <v>0.48</v>
      </c>
      <c r="G55" s="5">
        <v>13.68</v>
      </c>
      <c r="H55" s="5">
        <v>66</v>
      </c>
      <c r="I55" s="5"/>
      <c r="J55" s="5">
        <v>0.168</v>
      </c>
      <c r="K55" s="5">
        <v>17.6</v>
      </c>
      <c r="L55" s="5">
        <v>4.68</v>
      </c>
    </row>
    <row r="56" spans="1:12" ht="15.75">
      <c r="A56" s="5">
        <v>3</v>
      </c>
      <c r="B56" s="29" t="s">
        <v>101</v>
      </c>
      <c r="C56" s="5">
        <v>200</v>
      </c>
      <c r="D56" s="28">
        <v>10.83</v>
      </c>
      <c r="E56" s="5">
        <v>1</v>
      </c>
      <c r="F56" s="5">
        <v>0</v>
      </c>
      <c r="G56" s="5">
        <v>20.2</v>
      </c>
      <c r="H56" s="5">
        <v>84.8</v>
      </c>
      <c r="I56" s="5">
        <v>4</v>
      </c>
      <c r="J56" s="5">
        <v>0.03</v>
      </c>
      <c r="K56" s="5">
        <v>14</v>
      </c>
      <c r="L56" s="5">
        <v>2.8</v>
      </c>
    </row>
    <row r="57" spans="1:12" ht="15.75">
      <c r="A57" s="106" t="s">
        <v>26</v>
      </c>
      <c r="B57" s="106"/>
      <c r="C57" s="106"/>
      <c r="D57" s="28">
        <f>D53+D55+D56</f>
        <v>19.23</v>
      </c>
      <c r="E57" s="5">
        <f>SUM(E53:E56)</f>
        <v>8.540000000000001</v>
      </c>
      <c r="F57" s="5">
        <f aca="true" t="shared" si="6" ref="F57:K57">SUM(F53:F56)</f>
        <v>6.880000000000001</v>
      </c>
      <c r="G57" s="5">
        <f t="shared" si="6"/>
        <v>60.58</v>
      </c>
      <c r="H57" s="5">
        <f t="shared" si="6"/>
        <v>467.8</v>
      </c>
      <c r="I57" s="5">
        <f t="shared" si="6"/>
        <v>9.9</v>
      </c>
      <c r="J57" s="5">
        <f t="shared" si="6"/>
        <v>0.278</v>
      </c>
      <c r="K57" s="5">
        <f t="shared" si="6"/>
        <v>66.30000000000001</v>
      </c>
      <c r="L57" s="5">
        <f>SUM(L52:L56)</f>
        <v>8.48</v>
      </c>
    </row>
    <row r="58" spans="1:12" ht="15.75">
      <c r="A58" s="54"/>
      <c r="B58" s="54"/>
      <c r="C58" s="54"/>
      <c r="D58" s="33"/>
      <c r="E58" s="10"/>
      <c r="F58" s="10"/>
      <c r="G58" s="10"/>
      <c r="H58" s="10"/>
      <c r="I58" s="10"/>
      <c r="J58" s="10"/>
      <c r="K58" s="10"/>
      <c r="L58" s="10"/>
    </row>
    <row r="59" spans="1:12" ht="15.75">
      <c r="A59" s="54"/>
      <c r="B59" s="54"/>
      <c r="C59" s="54"/>
      <c r="D59" s="33"/>
      <c r="E59" s="10"/>
      <c r="F59" s="10"/>
      <c r="G59" s="10"/>
      <c r="H59" s="10"/>
      <c r="I59" s="10"/>
      <c r="J59" s="10"/>
      <c r="K59" s="10"/>
      <c r="L59" s="10"/>
    </row>
    <row r="60" spans="1:12" ht="15.75">
      <c r="A60" s="54"/>
      <c r="B60" s="54"/>
      <c r="C60" s="54"/>
      <c r="D60" s="33"/>
      <c r="E60" s="10"/>
      <c r="F60" s="10"/>
      <c r="G60" s="10"/>
      <c r="H60" s="10"/>
      <c r="I60" s="10"/>
      <c r="J60" s="10"/>
      <c r="K60" s="10"/>
      <c r="L60" s="10"/>
    </row>
    <row r="61" spans="1:12" ht="15.75">
      <c r="A61" s="54"/>
      <c r="B61" s="54"/>
      <c r="C61" s="54"/>
      <c r="D61" s="33"/>
      <c r="E61" s="10"/>
      <c r="F61" s="10"/>
      <c r="G61" s="10"/>
      <c r="H61" s="10"/>
      <c r="I61" s="10"/>
      <c r="J61" s="10"/>
      <c r="K61" s="10"/>
      <c r="L61" s="10"/>
    </row>
    <row r="62" spans="1:12" ht="15.75">
      <c r="A62" s="54"/>
      <c r="B62" s="54"/>
      <c r="C62" s="54"/>
      <c r="D62" s="33"/>
      <c r="E62" s="10"/>
      <c r="F62" s="10"/>
      <c r="G62" s="10"/>
      <c r="H62" s="10"/>
      <c r="I62" s="10"/>
      <c r="J62" s="10"/>
      <c r="K62" s="10"/>
      <c r="L62" s="10"/>
    </row>
    <row r="63" spans="1:12" s="37" customFormat="1" ht="15.75">
      <c r="A63" s="54"/>
      <c r="B63" s="54"/>
      <c r="C63" s="54"/>
      <c r="D63" s="33"/>
      <c r="E63" s="10"/>
      <c r="F63" s="10"/>
      <c r="G63" s="10"/>
      <c r="H63" s="10"/>
      <c r="I63" s="10"/>
      <c r="J63" s="10"/>
      <c r="K63" s="10"/>
      <c r="L63" s="10"/>
    </row>
    <row r="64" spans="1:12" s="37" customFormat="1" ht="15.75">
      <c r="A64" s="54"/>
      <c r="B64" s="54"/>
      <c r="C64" s="54"/>
      <c r="D64" s="33"/>
      <c r="E64" s="10"/>
      <c r="F64" s="10"/>
      <c r="G64" s="10"/>
      <c r="H64" s="10"/>
      <c r="I64" s="10"/>
      <c r="J64" s="10"/>
      <c r="K64" s="10"/>
      <c r="L64" s="10"/>
    </row>
    <row r="65" spans="1:12" ht="15.75">
      <c r="A65" s="81" t="s">
        <v>49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1:12" ht="15.75" customHeight="1">
      <c r="A66" s="69">
        <v>1</v>
      </c>
      <c r="B66" s="89" t="s">
        <v>104</v>
      </c>
      <c r="C66" s="69" t="s">
        <v>96</v>
      </c>
      <c r="D66" s="71">
        <v>16.8</v>
      </c>
      <c r="E66" s="69">
        <v>5.38</v>
      </c>
      <c r="F66" s="69">
        <v>7.83</v>
      </c>
      <c r="G66" s="69">
        <v>28.17</v>
      </c>
      <c r="H66" s="69">
        <v>325.75</v>
      </c>
      <c r="I66" s="69">
        <v>9.1</v>
      </c>
      <c r="J66" s="69">
        <v>0.1</v>
      </c>
      <c r="K66" s="69">
        <v>39.9</v>
      </c>
      <c r="L66" s="69">
        <v>1</v>
      </c>
    </row>
    <row r="67" spans="1:12" ht="15.75" customHeight="1">
      <c r="A67" s="70"/>
      <c r="B67" s="90"/>
      <c r="C67" s="70"/>
      <c r="D67" s="72"/>
      <c r="E67" s="70"/>
      <c r="F67" s="70"/>
      <c r="G67" s="70"/>
      <c r="H67" s="70"/>
      <c r="I67" s="70"/>
      <c r="J67" s="70"/>
      <c r="K67" s="70"/>
      <c r="L67" s="70"/>
    </row>
    <row r="68" spans="1:12" ht="15.75">
      <c r="A68" s="5">
        <v>2</v>
      </c>
      <c r="B68" s="29" t="s">
        <v>23</v>
      </c>
      <c r="C68" s="5">
        <v>40</v>
      </c>
      <c r="D68" s="28">
        <v>2.86</v>
      </c>
      <c r="E68" s="39">
        <v>2.64</v>
      </c>
      <c r="F68" s="39">
        <v>0.48</v>
      </c>
      <c r="G68" s="39">
        <v>13.68</v>
      </c>
      <c r="H68" s="5">
        <v>93.52</v>
      </c>
      <c r="I68" s="39"/>
      <c r="J68" s="39">
        <v>0.168</v>
      </c>
      <c r="K68" s="39">
        <v>17.6</v>
      </c>
      <c r="L68" s="39">
        <v>4.68</v>
      </c>
    </row>
    <row r="69" spans="1:12" ht="15.75">
      <c r="A69" s="5">
        <v>3</v>
      </c>
      <c r="B69" s="27" t="s">
        <v>24</v>
      </c>
      <c r="C69" s="5">
        <v>200</v>
      </c>
      <c r="D69" s="28">
        <v>1.88</v>
      </c>
      <c r="E69" s="39">
        <v>4.84</v>
      </c>
      <c r="F69" s="39">
        <v>5.46</v>
      </c>
      <c r="G69" s="39">
        <v>32.72</v>
      </c>
      <c r="H69" s="5">
        <v>60</v>
      </c>
      <c r="I69" s="5">
        <v>6</v>
      </c>
      <c r="J69" s="5">
        <v>0.01</v>
      </c>
      <c r="K69" s="5">
        <v>1.7</v>
      </c>
      <c r="L69" s="5">
        <v>0.05</v>
      </c>
    </row>
    <row r="70" spans="1:12" ht="16.5">
      <c r="A70" s="5">
        <v>4</v>
      </c>
      <c r="B70" s="27" t="s">
        <v>145</v>
      </c>
      <c r="C70" s="5">
        <v>42</v>
      </c>
      <c r="D70" s="28">
        <v>7.73</v>
      </c>
      <c r="E70" s="40">
        <v>3.18</v>
      </c>
      <c r="F70" s="40">
        <v>3.9</v>
      </c>
      <c r="G70" s="40">
        <v>3.6</v>
      </c>
      <c r="H70" s="40">
        <v>170.67</v>
      </c>
      <c r="I70" s="5">
        <v>0</v>
      </c>
      <c r="J70" s="5">
        <v>0.168</v>
      </c>
      <c r="K70" s="5">
        <v>17.6</v>
      </c>
      <c r="L70" s="5">
        <v>4.68</v>
      </c>
    </row>
    <row r="71" spans="1:12" ht="15.75">
      <c r="A71" s="98" t="s">
        <v>26</v>
      </c>
      <c r="B71" s="99"/>
      <c r="C71" s="100"/>
      <c r="D71" s="28">
        <f>D66+D68+D69+D70</f>
        <v>29.27</v>
      </c>
      <c r="E71" s="28">
        <f aca="true" t="shared" si="7" ref="E71:L71">E66+E68+E69+E70</f>
        <v>16.04</v>
      </c>
      <c r="F71" s="28">
        <f t="shared" si="7"/>
        <v>17.669999999999998</v>
      </c>
      <c r="G71" s="28">
        <f t="shared" si="7"/>
        <v>78.16999999999999</v>
      </c>
      <c r="H71" s="28">
        <f t="shared" si="7"/>
        <v>649.9399999999999</v>
      </c>
      <c r="I71" s="28">
        <f t="shared" si="7"/>
        <v>15.1</v>
      </c>
      <c r="J71" s="28">
        <f t="shared" si="7"/>
        <v>0.44600000000000006</v>
      </c>
      <c r="K71" s="28">
        <f t="shared" si="7"/>
        <v>76.80000000000001</v>
      </c>
      <c r="L71" s="28">
        <f t="shared" si="7"/>
        <v>10.41</v>
      </c>
    </row>
    <row r="72" spans="1:12" ht="15.75" customHeight="1">
      <c r="A72" s="101" t="s">
        <v>50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3"/>
    </row>
    <row r="73" spans="1:12" ht="15.75" customHeight="1">
      <c r="A73" s="69">
        <v>1</v>
      </c>
      <c r="B73" s="89" t="s">
        <v>162</v>
      </c>
      <c r="C73" s="69">
        <v>250</v>
      </c>
      <c r="D73" s="71">
        <v>5.54</v>
      </c>
      <c r="E73" s="69">
        <v>5.85</v>
      </c>
      <c r="F73" s="69">
        <v>7.43</v>
      </c>
      <c r="G73" s="69">
        <v>27.38</v>
      </c>
      <c r="H73" s="69">
        <v>358.25</v>
      </c>
      <c r="I73" s="69">
        <v>4.9</v>
      </c>
      <c r="J73" s="69">
        <v>0.1</v>
      </c>
      <c r="K73" s="69">
        <v>58.9</v>
      </c>
      <c r="L73" s="69">
        <v>1.85</v>
      </c>
    </row>
    <row r="74" spans="1:12" ht="17.25" customHeight="1">
      <c r="A74" s="70"/>
      <c r="B74" s="90"/>
      <c r="C74" s="70"/>
      <c r="D74" s="72"/>
      <c r="E74" s="70"/>
      <c r="F74" s="70"/>
      <c r="G74" s="70"/>
      <c r="H74" s="70"/>
      <c r="I74" s="70"/>
      <c r="J74" s="70"/>
      <c r="K74" s="70"/>
      <c r="L74" s="70"/>
    </row>
    <row r="75" spans="1:12" ht="15.75">
      <c r="A75" s="5">
        <v>2</v>
      </c>
      <c r="B75" s="29" t="s">
        <v>23</v>
      </c>
      <c r="C75" s="5">
        <v>40</v>
      </c>
      <c r="D75" s="28">
        <v>2.86</v>
      </c>
      <c r="E75" s="5">
        <v>2.64</v>
      </c>
      <c r="F75" s="5">
        <v>0.48</v>
      </c>
      <c r="G75" s="5">
        <v>13.68</v>
      </c>
      <c r="H75" s="5">
        <v>93.52</v>
      </c>
      <c r="I75" s="5"/>
      <c r="J75" s="5">
        <v>0.168</v>
      </c>
      <c r="K75" s="5">
        <v>17.6</v>
      </c>
      <c r="L75" s="5">
        <v>4.68</v>
      </c>
    </row>
    <row r="76" spans="1:12" ht="15.75">
      <c r="A76" s="5">
        <v>3</v>
      </c>
      <c r="B76" s="27" t="s">
        <v>36</v>
      </c>
      <c r="C76" s="5">
        <v>200</v>
      </c>
      <c r="D76" s="28">
        <v>3.45</v>
      </c>
      <c r="E76" s="5">
        <v>0.39</v>
      </c>
      <c r="F76" s="5">
        <v>0.1</v>
      </c>
      <c r="G76" s="5">
        <v>30.16</v>
      </c>
      <c r="H76" s="5">
        <v>109.2</v>
      </c>
      <c r="I76" s="5">
        <v>6</v>
      </c>
      <c r="J76" s="5">
        <v>0.01</v>
      </c>
      <c r="K76" s="5">
        <v>1.7</v>
      </c>
      <c r="L76" s="5">
        <v>0.05</v>
      </c>
    </row>
    <row r="77" spans="1:12" s="24" customFormat="1" ht="15.75">
      <c r="A77" s="5">
        <v>4</v>
      </c>
      <c r="B77" s="30" t="s">
        <v>29</v>
      </c>
      <c r="C77" s="5">
        <v>63</v>
      </c>
      <c r="D77" s="5">
        <v>9.32</v>
      </c>
      <c r="E77" s="5">
        <v>0.15</v>
      </c>
      <c r="F77" s="5">
        <v>0.15</v>
      </c>
      <c r="G77" s="5">
        <v>3.53</v>
      </c>
      <c r="H77" s="5">
        <v>16.92</v>
      </c>
      <c r="I77" s="5">
        <v>28</v>
      </c>
      <c r="J77" s="5">
        <v>0.093</v>
      </c>
      <c r="K77" s="5">
        <v>44.4</v>
      </c>
      <c r="L77" s="5">
        <v>0.8</v>
      </c>
    </row>
    <row r="78" spans="1:12" ht="15.75">
      <c r="A78" s="98" t="s">
        <v>26</v>
      </c>
      <c r="B78" s="99"/>
      <c r="C78" s="100"/>
      <c r="D78" s="28">
        <f>D73+D75+D76+D77</f>
        <v>21.17</v>
      </c>
      <c r="E78" s="28">
        <f aca="true" t="shared" si="8" ref="E78:L78">E73+E75+E76</f>
        <v>8.88</v>
      </c>
      <c r="F78" s="28">
        <f t="shared" si="8"/>
        <v>8.01</v>
      </c>
      <c r="G78" s="28">
        <f t="shared" si="8"/>
        <v>71.22</v>
      </c>
      <c r="H78" s="28">
        <f t="shared" si="8"/>
        <v>560.97</v>
      </c>
      <c r="I78" s="28">
        <f t="shared" si="8"/>
        <v>10.9</v>
      </c>
      <c r="J78" s="28">
        <f t="shared" si="8"/>
        <v>0.278</v>
      </c>
      <c r="K78" s="28">
        <f t="shared" si="8"/>
        <v>78.2</v>
      </c>
      <c r="L78" s="28">
        <f t="shared" si="8"/>
        <v>6.579999999999999</v>
      </c>
    </row>
    <row r="79" spans="1:12" ht="15.75">
      <c r="A79" s="101" t="s">
        <v>51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3"/>
    </row>
    <row r="80" spans="1:12" ht="15.75">
      <c r="A80" s="5">
        <v>1</v>
      </c>
      <c r="B80" s="27" t="s">
        <v>105</v>
      </c>
      <c r="C80" s="5">
        <v>250</v>
      </c>
      <c r="D80" s="28">
        <v>6.06</v>
      </c>
      <c r="E80" s="5">
        <v>4.68</v>
      </c>
      <c r="F80" s="5">
        <v>8.4</v>
      </c>
      <c r="G80" s="5">
        <v>25.4</v>
      </c>
      <c r="H80" s="5">
        <v>384.48</v>
      </c>
      <c r="I80" s="5">
        <v>9.2</v>
      </c>
      <c r="J80" s="5">
        <v>0.1</v>
      </c>
      <c r="K80" s="5">
        <v>3.7</v>
      </c>
      <c r="L80" s="5">
        <v>1.2</v>
      </c>
    </row>
    <row r="81" spans="1:12" ht="15.75">
      <c r="A81" s="5">
        <v>2</v>
      </c>
      <c r="B81" s="29" t="s">
        <v>23</v>
      </c>
      <c r="C81" s="5">
        <v>40</v>
      </c>
      <c r="D81" s="28">
        <v>2.86</v>
      </c>
      <c r="E81" s="39">
        <v>2.64</v>
      </c>
      <c r="F81" s="39">
        <v>0.48</v>
      </c>
      <c r="G81" s="39">
        <v>13.68</v>
      </c>
      <c r="H81" s="39">
        <v>93.52</v>
      </c>
      <c r="I81" s="39"/>
      <c r="J81" s="39">
        <v>0.168</v>
      </c>
      <c r="K81" s="39">
        <v>17.6</v>
      </c>
      <c r="L81" s="39">
        <v>4.68</v>
      </c>
    </row>
    <row r="82" spans="1:12" ht="15.75">
      <c r="A82" s="5">
        <v>3</v>
      </c>
      <c r="B82" s="27" t="s">
        <v>24</v>
      </c>
      <c r="C82" s="5">
        <v>200</v>
      </c>
      <c r="D82" s="28">
        <v>1.88</v>
      </c>
      <c r="E82" s="5">
        <v>4.84</v>
      </c>
      <c r="F82" s="5">
        <v>5.46</v>
      </c>
      <c r="G82" s="5">
        <v>32.72</v>
      </c>
      <c r="H82" s="5">
        <v>60</v>
      </c>
      <c r="I82" s="5">
        <v>6</v>
      </c>
      <c r="J82" s="5">
        <v>0.01</v>
      </c>
      <c r="K82" s="5">
        <v>1.7</v>
      </c>
      <c r="L82" s="5">
        <v>0.05</v>
      </c>
    </row>
    <row r="83" spans="1:12" s="55" customFormat="1" ht="15.75">
      <c r="A83" s="5">
        <v>4</v>
      </c>
      <c r="B83" s="30" t="s">
        <v>102</v>
      </c>
      <c r="C83" s="5">
        <v>51</v>
      </c>
      <c r="D83" s="5">
        <v>6.21</v>
      </c>
      <c r="E83" s="29"/>
      <c r="F83" s="5"/>
      <c r="G83" s="5"/>
      <c r="H83" s="5"/>
      <c r="I83" s="5"/>
      <c r="J83" s="5"/>
      <c r="K83" s="5"/>
      <c r="L83" s="5"/>
    </row>
    <row r="84" spans="1:12" ht="15.75">
      <c r="A84" s="106" t="s">
        <v>26</v>
      </c>
      <c r="B84" s="106"/>
      <c r="C84" s="106"/>
      <c r="D84" s="28">
        <f>D80+D81+D82+D83</f>
        <v>17.01</v>
      </c>
      <c r="E84" s="5">
        <f aca="true" t="shared" si="9" ref="E84:L84">SUM(E80:E82)</f>
        <v>12.16</v>
      </c>
      <c r="F84" s="5">
        <f t="shared" si="9"/>
        <v>14.34</v>
      </c>
      <c r="G84" s="5">
        <f t="shared" si="9"/>
        <v>71.8</v>
      </c>
      <c r="H84" s="5">
        <f t="shared" si="9"/>
        <v>538</v>
      </c>
      <c r="I84" s="5">
        <f t="shared" si="9"/>
        <v>15.2</v>
      </c>
      <c r="J84" s="5">
        <f t="shared" si="9"/>
        <v>0.278</v>
      </c>
      <c r="K84" s="5">
        <f t="shared" si="9"/>
        <v>23</v>
      </c>
      <c r="L84" s="5">
        <f t="shared" si="9"/>
        <v>5.93</v>
      </c>
    </row>
    <row r="85" spans="1:12" ht="15.75">
      <c r="A85" s="106" t="s">
        <v>52</v>
      </c>
      <c r="B85" s="106"/>
      <c r="C85" s="106"/>
      <c r="D85" s="28">
        <f aca="true" t="shared" si="10" ref="D85:L85">D17+D24+D31+D78+D37+D44+D51+D57+D71+D84</f>
        <v>225</v>
      </c>
      <c r="E85" s="28">
        <f t="shared" si="10"/>
        <v>130.6</v>
      </c>
      <c r="F85" s="28">
        <f t="shared" si="10"/>
        <v>166.76</v>
      </c>
      <c r="G85" s="28">
        <f t="shared" si="10"/>
        <v>839.9</v>
      </c>
      <c r="H85" s="28">
        <f t="shared" si="10"/>
        <v>5382.319999999999</v>
      </c>
      <c r="I85" s="28">
        <f t="shared" si="10"/>
        <v>224.23</v>
      </c>
      <c r="J85" s="28">
        <f t="shared" si="10"/>
        <v>28.968</v>
      </c>
      <c r="K85" s="28">
        <f t="shared" si="10"/>
        <v>847.78</v>
      </c>
      <c r="L85" s="28">
        <f t="shared" si="10"/>
        <v>84.5</v>
      </c>
    </row>
    <row r="86" spans="1:12" ht="15.75">
      <c r="A86" s="7"/>
      <c r="B86" s="6"/>
      <c r="C86" s="7"/>
      <c r="D86" s="2"/>
      <c r="E86" s="7"/>
      <c r="F86" s="7"/>
      <c r="G86" s="7"/>
      <c r="H86" s="7"/>
      <c r="I86" s="7"/>
      <c r="J86" s="7"/>
      <c r="K86" s="7"/>
      <c r="L86" s="7"/>
    </row>
    <row r="87" spans="1:12" ht="15.75">
      <c r="A87" s="7"/>
      <c r="B87" s="6"/>
      <c r="C87" s="7"/>
      <c r="D87" s="2">
        <f>D85/10</f>
        <v>22.5</v>
      </c>
      <c r="E87" s="2"/>
      <c r="F87" s="7"/>
      <c r="G87" s="7"/>
      <c r="H87" s="7"/>
      <c r="I87" s="7"/>
      <c r="J87" s="7"/>
      <c r="K87" s="7"/>
      <c r="L87" s="7"/>
    </row>
    <row r="88" spans="1:12" ht="15.75">
      <c r="A88" s="7"/>
      <c r="B88" s="6"/>
      <c r="C88" s="7"/>
      <c r="D88" s="2"/>
      <c r="E88" s="7"/>
      <c r="F88" s="7"/>
      <c r="G88" s="7"/>
      <c r="H88" s="7"/>
      <c r="I88" s="7"/>
      <c r="J88" s="7"/>
      <c r="K88" s="7"/>
      <c r="L88" s="7"/>
    </row>
    <row r="89" spans="1:12" ht="15.75">
      <c r="A89" s="7"/>
      <c r="B89" s="6"/>
      <c r="C89" s="7"/>
      <c r="D89" s="2"/>
      <c r="E89" s="7"/>
      <c r="F89" s="7"/>
      <c r="G89" s="7"/>
      <c r="H89" s="7"/>
      <c r="I89" s="7"/>
      <c r="J89" s="7"/>
      <c r="K89" s="7"/>
      <c r="L89" s="7"/>
    </row>
    <row r="90" spans="1:12" ht="15.75">
      <c r="A90" s="7"/>
      <c r="B90" s="6"/>
      <c r="C90" s="7"/>
      <c r="D90" s="2"/>
      <c r="E90" s="7"/>
      <c r="F90" s="7"/>
      <c r="G90" s="7"/>
      <c r="H90" s="7"/>
      <c r="I90" s="7"/>
      <c r="J90" s="7"/>
      <c r="K90" s="7"/>
      <c r="L90" s="7"/>
    </row>
    <row r="91" spans="1:12" ht="15.75">
      <c r="A91" s="7"/>
      <c r="B91" s="6"/>
      <c r="C91" s="7"/>
      <c r="D91" s="2"/>
      <c r="E91" s="7"/>
      <c r="F91" s="7"/>
      <c r="G91" s="7"/>
      <c r="H91" s="7"/>
      <c r="I91" s="7"/>
      <c r="J91" s="7"/>
      <c r="K91" s="7"/>
      <c r="L91" s="7"/>
    </row>
    <row r="92" spans="1:12" ht="15">
      <c r="A92" s="47"/>
      <c r="C92" s="47"/>
      <c r="D92" s="48"/>
      <c r="E92" s="47"/>
      <c r="F92" s="47"/>
      <c r="G92" s="47"/>
      <c r="H92" s="47"/>
      <c r="I92" s="47"/>
      <c r="J92" s="47"/>
      <c r="K92" s="47"/>
      <c r="L92" s="47"/>
    </row>
    <row r="93" spans="1:12" ht="15">
      <c r="A93" s="47"/>
      <c r="C93" s="47"/>
      <c r="D93" s="48"/>
      <c r="E93" s="47"/>
      <c r="F93" s="47"/>
      <c r="G93" s="47"/>
      <c r="H93" s="47"/>
      <c r="I93" s="47"/>
      <c r="J93" s="47"/>
      <c r="K93" s="47"/>
      <c r="L93" s="47"/>
    </row>
    <row r="94" spans="1:12" ht="15">
      <c r="A94" s="47"/>
      <c r="C94" s="47"/>
      <c r="D94" s="48"/>
      <c r="E94" s="47"/>
      <c r="F94" s="47"/>
      <c r="G94" s="47"/>
      <c r="H94" s="47"/>
      <c r="I94" s="47"/>
      <c r="J94" s="47"/>
      <c r="K94" s="47"/>
      <c r="L94" s="47"/>
    </row>
    <row r="95" spans="1:12" ht="15">
      <c r="A95" s="47"/>
      <c r="C95" s="47"/>
      <c r="D95" s="48"/>
      <c r="E95" s="47"/>
      <c r="F95" s="47"/>
      <c r="G95" s="47"/>
      <c r="H95" s="47"/>
      <c r="I95" s="47"/>
      <c r="J95" s="47"/>
      <c r="K95" s="47"/>
      <c r="L95" s="47"/>
    </row>
    <row r="96" spans="1:12" ht="15">
      <c r="A96" s="47"/>
      <c r="C96" s="47"/>
      <c r="D96" s="48"/>
      <c r="E96" s="47"/>
      <c r="F96" s="47"/>
      <c r="G96" s="47"/>
      <c r="H96" s="47"/>
      <c r="I96" s="47"/>
      <c r="J96" s="47"/>
      <c r="K96" s="47"/>
      <c r="L96" s="47"/>
    </row>
    <row r="97" spans="1:12" ht="15">
      <c r="A97" s="47"/>
      <c r="C97" s="47"/>
      <c r="D97" s="48"/>
      <c r="E97" s="47"/>
      <c r="F97" s="47"/>
      <c r="G97" s="47"/>
      <c r="H97" s="47"/>
      <c r="I97" s="47"/>
      <c r="J97" s="47"/>
      <c r="K97" s="47"/>
      <c r="L97" s="47"/>
    </row>
    <row r="98" spans="1:12" ht="15">
      <c r="A98" s="47"/>
      <c r="C98" s="47"/>
      <c r="D98" s="48"/>
      <c r="E98" s="47"/>
      <c r="F98" s="47"/>
      <c r="G98" s="47"/>
      <c r="H98" s="47"/>
      <c r="I98" s="47"/>
      <c r="J98" s="47"/>
      <c r="K98" s="47"/>
      <c r="L98" s="47"/>
    </row>
    <row r="99" spans="1:12" ht="15">
      <c r="A99" s="47"/>
      <c r="C99" s="47"/>
      <c r="D99" s="48"/>
      <c r="E99" s="47"/>
      <c r="F99" s="47"/>
      <c r="G99" s="47"/>
      <c r="H99" s="47"/>
      <c r="I99" s="47"/>
      <c r="J99" s="47"/>
      <c r="K99" s="47"/>
      <c r="L99" s="47"/>
    </row>
    <row r="100" spans="1:12" ht="15">
      <c r="A100" s="47"/>
      <c r="C100" s="47"/>
      <c r="D100" s="48"/>
      <c r="E100" s="47"/>
      <c r="F100" s="47"/>
      <c r="G100" s="47"/>
      <c r="H100" s="47"/>
      <c r="I100" s="47"/>
      <c r="J100" s="47"/>
      <c r="K100" s="47"/>
      <c r="L100" s="47"/>
    </row>
    <row r="101" spans="1:12" ht="15">
      <c r="A101" s="47"/>
      <c r="C101" s="47"/>
      <c r="D101" s="48"/>
      <c r="E101" s="47"/>
      <c r="F101" s="47"/>
      <c r="G101" s="47"/>
      <c r="H101" s="47"/>
      <c r="I101" s="47"/>
      <c r="J101" s="47"/>
      <c r="K101" s="47"/>
      <c r="L101" s="47"/>
    </row>
    <row r="102" spans="1:12" ht="15">
      <c r="A102" s="47"/>
      <c r="C102" s="47"/>
      <c r="D102" s="48"/>
      <c r="E102" s="47"/>
      <c r="F102" s="47"/>
      <c r="G102" s="47"/>
      <c r="H102" s="47"/>
      <c r="I102" s="47"/>
      <c r="J102" s="47"/>
      <c r="K102" s="47"/>
      <c r="L102" s="47"/>
    </row>
    <row r="103" spans="1:12" ht="15">
      <c r="A103" s="47"/>
      <c r="C103" s="47"/>
      <c r="D103" s="48"/>
      <c r="E103" s="47"/>
      <c r="F103" s="47"/>
      <c r="G103" s="47"/>
      <c r="H103" s="47"/>
      <c r="I103" s="47"/>
      <c r="J103" s="47"/>
      <c r="K103" s="47"/>
      <c r="L103" s="47"/>
    </row>
    <row r="104" spans="1:12" ht="15">
      <c r="A104" s="47"/>
      <c r="C104" s="47"/>
      <c r="D104" s="48"/>
      <c r="E104" s="47"/>
      <c r="F104" s="47"/>
      <c r="G104" s="47"/>
      <c r="H104" s="47"/>
      <c r="I104" s="47"/>
      <c r="J104" s="47"/>
      <c r="K104" s="47"/>
      <c r="L104" s="47"/>
    </row>
    <row r="105" spans="1:12" ht="15">
      <c r="A105" s="47"/>
      <c r="C105" s="47"/>
      <c r="D105" s="48"/>
      <c r="E105" s="47"/>
      <c r="F105" s="47"/>
      <c r="G105" s="47"/>
      <c r="H105" s="47"/>
      <c r="I105" s="47"/>
      <c r="J105" s="47"/>
      <c r="K105" s="47"/>
      <c r="L105" s="47"/>
    </row>
    <row r="106" spans="1:12" ht="15">
      <c r="A106" s="47"/>
      <c r="C106" s="47"/>
      <c r="D106" s="48"/>
      <c r="E106" s="47"/>
      <c r="F106" s="47"/>
      <c r="G106" s="47"/>
      <c r="H106" s="47"/>
      <c r="I106" s="47"/>
      <c r="J106" s="47"/>
      <c r="K106" s="47"/>
      <c r="L106" s="47"/>
    </row>
    <row r="107" spans="1:12" ht="15">
      <c r="A107" s="47"/>
      <c r="C107" s="47"/>
      <c r="D107" s="48"/>
      <c r="E107" s="47"/>
      <c r="F107" s="47"/>
      <c r="G107" s="47"/>
      <c r="H107" s="47"/>
      <c r="I107" s="47"/>
      <c r="J107" s="47"/>
      <c r="K107" s="47"/>
      <c r="L107" s="47"/>
    </row>
    <row r="108" spans="1:12" ht="15">
      <c r="A108" s="47"/>
      <c r="C108" s="47"/>
      <c r="D108" s="48"/>
      <c r="E108" s="47"/>
      <c r="F108" s="47"/>
      <c r="G108" s="47"/>
      <c r="H108" s="47"/>
      <c r="I108" s="47"/>
      <c r="J108" s="47"/>
      <c r="K108" s="47"/>
      <c r="L108" s="47"/>
    </row>
    <row r="109" spans="1:12" ht="15">
      <c r="A109" s="47"/>
      <c r="C109" s="47"/>
      <c r="D109" s="48"/>
      <c r="E109" s="47"/>
      <c r="F109" s="47"/>
      <c r="G109" s="47"/>
      <c r="H109" s="47"/>
      <c r="I109" s="47"/>
      <c r="J109" s="47"/>
      <c r="K109" s="47"/>
      <c r="L109" s="47"/>
    </row>
    <row r="110" spans="1:12" ht="15">
      <c r="A110" s="47"/>
      <c r="C110" s="47"/>
      <c r="D110" s="48"/>
      <c r="E110" s="47"/>
      <c r="F110" s="47"/>
      <c r="G110" s="47"/>
      <c r="H110" s="47"/>
      <c r="I110" s="47"/>
      <c r="J110" s="47"/>
      <c r="K110" s="47"/>
      <c r="L110" s="47"/>
    </row>
    <row r="111" spans="1:12" ht="15">
      <c r="A111" s="47"/>
      <c r="C111" s="47"/>
      <c r="D111" s="48"/>
      <c r="E111" s="47"/>
      <c r="F111" s="47"/>
      <c r="G111" s="47"/>
      <c r="H111" s="47"/>
      <c r="I111" s="47"/>
      <c r="J111" s="47"/>
      <c r="K111" s="47"/>
      <c r="L111" s="47"/>
    </row>
    <row r="112" spans="1:12" ht="15">
      <c r="A112" s="47"/>
      <c r="C112" s="47"/>
      <c r="D112" s="48"/>
      <c r="E112" s="47"/>
      <c r="F112" s="47"/>
      <c r="G112" s="47"/>
      <c r="H112" s="47"/>
      <c r="I112" s="47"/>
      <c r="J112" s="47"/>
      <c r="K112" s="47"/>
      <c r="L112" s="47"/>
    </row>
    <row r="113" spans="1:12" ht="15">
      <c r="A113" s="47"/>
      <c r="C113" s="47"/>
      <c r="D113" s="48"/>
      <c r="E113" s="47"/>
      <c r="F113" s="47"/>
      <c r="G113" s="47"/>
      <c r="H113" s="47"/>
      <c r="I113" s="47"/>
      <c r="J113" s="47"/>
      <c r="K113" s="47"/>
      <c r="L113" s="47"/>
    </row>
    <row r="114" spans="1:4" ht="15">
      <c r="A114" s="47"/>
      <c r="D114" s="49"/>
    </row>
    <row r="115" spans="1:4" ht="15">
      <c r="A115" s="47"/>
      <c r="D115" s="49"/>
    </row>
    <row r="116" spans="1:4" ht="15">
      <c r="A116" s="47"/>
      <c r="D116" s="49"/>
    </row>
    <row r="117" ht="15">
      <c r="D117" s="49"/>
    </row>
    <row r="118" ht="15">
      <c r="D118" s="49"/>
    </row>
    <row r="119" ht="15">
      <c r="D119" s="49"/>
    </row>
    <row r="120" ht="15">
      <c r="D120" s="49"/>
    </row>
    <row r="121" ht="15">
      <c r="D121" s="49"/>
    </row>
    <row r="122" ht="15">
      <c r="D122" s="49"/>
    </row>
    <row r="123" ht="15">
      <c r="D123" s="49"/>
    </row>
    <row r="124" ht="15">
      <c r="D124" s="49"/>
    </row>
    <row r="125" ht="15">
      <c r="D125" s="49"/>
    </row>
    <row r="126" ht="15">
      <c r="D126" s="49"/>
    </row>
    <row r="127" ht="15">
      <c r="D127" s="49"/>
    </row>
  </sheetData>
  <sheetProtection/>
  <mergeCells count="121">
    <mergeCell ref="A85:C85"/>
    <mergeCell ref="A78:C78"/>
    <mergeCell ref="A84:C84"/>
    <mergeCell ref="A79:L79"/>
    <mergeCell ref="J73:J74"/>
    <mergeCell ref="K73:K74"/>
    <mergeCell ref="L73:L74"/>
    <mergeCell ref="E73:E74"/>
    <mergeCell ref="F73:F74"/>
    <mergeCell ref="G73:G74"/>
    <mergeCell ref="A71:C71"/>
    <mergeCell ref="B73:B74"/>
    <mergeCell ref="A73:A74"/>
    <mergeCell ref="C73:C74"/>
    <mergeCell ref="D73:D74"/>
    <mergeCell ref="A72:L72"/>
    <mergeCell ref="I73:I74"/>
    <mergeCell ref="J66:J67"/>
    <mergeCell ref="D66:D67"/>
    <mergeCell ref="H66:H67"/>
    <mergeCell ref="G66:G67"/>
    <mergeCell ref="C66:C67"/>
    <mergeCell ref="F66:F67"/>
    <mergeCell ref="E66:E67"/>
    <mergeCell ref="H73:H74"/>
    <mergeCell ref="B53:B54"/>
    <mergeCell ref="A53:A54"/>
    <mergeCell ref="I66:I67"/>
    <mergeCell ref="B66:B67"/>
    <mergeCell ref="A66:A67"/>
    <mergeCell ref="A57:C57"/>
    <mergeCell ref="A65:L65"/>
    <mergeCell ref="L66:L67"/>
    <mergeCell ref="K66:K67"/>
    <mergeCell ref="K53:K54"/>
    <mergeCell ref="J53:J54"/>
    <mergeCell ref="I53:I54"/>
    <mergeCell ref="H53:H54"/>
    <mergeCell ref="G53:G54"/>
    <mergeCell ref="E53:E54"/>
    <mergeCell ref="F53:F54"/>
    <mergeCell ref="A45:L45"/>
    <mergeCell ref="A52:L52"/>
    <mergeCell ref="L46:L47"/>
    <mergeCell ref="K46:K47"/>
    <mergeCell ref="J46:J47"/>
    <mergeCell ref="I46:I47"/>
    <mergeCell ref="A51:C51"/>
    <mergeCell ref="H46:H47"/>
    <mergeCell ref="L53:L54"/>
    <mergeCell ref="D39:D40"/>
    <mergeCell ref="C39:C40"/>
    <mergeCell ref="A38:L38"/>
    <mergeCell ref="D53:D54"/>
    <mergeCell ref="C53:C54"/>
    <mergeCell ref="B46:B47"/>
    <mergeCell ref="A46:A47"/>
    <mergeCell ref="D46:D47"/>
    <mergeCell ref="C46:C47"/>
    <mergeCell ref="B10:B11"/>
    <mergeCell ref="G46:G47"/>
    <mergeCell ref="F46:F47"/>
    <mergeCell ref="E46:E47"/>
    <mergeCell ref="A24:C24"/>
    <mergeCell ref="A17:C17"/>
    <mergeCell ref="B26:B27"/>
    <mergeCell ref="A26:A27"/>
    <mergeCell ref="B39:B40"/>
    <mergeCell ref="A39:A40"/>
    <mergeCell ref="J13:J14"/>
    <mergeCell ref="I13:I14"/>
    <mergeCell ref="H13:H14"/>
    <mergeCell ref="E13:E14"/>
    <mergeCell ref="D13:D14"/>
    <mergeCell ref="C13:C14"/>
    <mergeCell ref="A5:B5"/>
    <mergeCell ref="B13:B14"/>
    <mergeCell ref="D26:D27"/>
    <mergeCell ref="C26:C27"/>
    <mergeCell ref="A19:L19"/>
    <mergeCell ref="C10:C11"/>
    <mergeCell ref="D10:D11"/>
    <mergeCell ref="A25:L25"/>
    <mergeCell ref="G10:G11"/>
    <mergeCell ref="F10:F11"/>
    <mergeCell ref="G1:L1"/>
    <mergeCell ref="G2:L2"/>
    <mergeCell ref="G3:L3"/>
    <mergeCell ref="A4:C4"/>
    <mergeCell ref="G4:L4"/>
    <mergeCell ref="A2:D2"/>
    <mergeCell ref="B8:L9"/>
    <mergeCell ref="I10:L10"/>
    <mergeCell ref="A12:L12"/>
    <mergeCell ref="G13:G14"/>
    <mergeCell ref="F13:F14"/>
    <mergeCell ref="A13:A14"/>
    <mergeCell ref="L13:L14"/>
    <mergeCell ref="H10:H11"/>
    <mergeCell ref="E10:E11"/>
    <mergeCell ref="K13:K14"/>
    <mergeCell ref="L26:L27"/>
    <mergeCell ref="K26:K27"/>
    <mergeCell ref="F39:F40"/>
    <mergeCell ref="E39:E40"/>
    <mergeCell ref="G39:G40"/>
    <mergeCell ref="H39:H40"/>
    <mergeCell ref="L39:L40"/>
    <mergeCell ref="K39:K40"/>
    <mergeCell ref="J39:J40"/>
    <mergeCell ref="I39:I40"/>
    <mergeCell ref="A44:C44"/>
    <mergeCell ref="E26:E27"/>
    <mergeCell ref="A31:C31"/>
    <mergeCell ref="J26:J27"/>
    <mergeCell ref="I26:I27"/>
    <mergeCell ref="H26:H27"/>
    <mergeCell ref="G26:G27"/>
    <mergeCell ref="F26:F27"/>
    <mergeCell ref="A37:C37"/>
    <mergeCell ref="A32:L3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2"/>
  <sheetViews>
    <sheetView zoomScale="85" zoomScaleNormal="85" zoomScalePageLayoutView="0" workbookViewId="0" topLeftCell="A133">
      <selection activeCell="I161" sqref="I161"/>
    </sheetView>
  </sheetViews>
  <sheetFormatPr defaultColWidth="9.140625" defaultRowHeight="15"/>
  <cols>
    <col min="1" max="1" width="3.57421875" style="25" customWidth="1"/>
    <col min="2" max="2" width="28.57421875" style="25" customWidth="1"/>
    <col min="3" max="3" width="8.00390625" style="25" customWidth="1"/>
    <col min="4" max="4" width="10.7109375" style="25" customWidth="1"/>
    <col min="5" max="5" width="8.28125" style="25" customWidth="1"/>
    <col min="6" max="6" width="9.00390625" style="25" customWidth="1"/>
    <col min="7" max="8" width="9.57421875" style="25" customWidth="1"/>
    <col min="9" max="9" width="9.140625" style="25" customWidth="1"/>
    <col min="10" max="10" width="8.421875" style="25" customWidth="1"/>
    <col min="11" max="11" width="10.28125" style="25" customWidth="1"/>
    <col min="12" max="12" width="9.00390625" style="25" customWidth="1"/>
    <col min="13" max="16384" width="9.140625" style="25" customWidth="1"/>
  </cols>
  <sheetData>
    <row r="1" spans="1:12" ht="18">
      <c r="A1" s="1"/>
      <c r="B1" s="1"/>
      <c r="C1" s="1"/>
      <c r="D1" s="1"/>
      <c r="F1" s="1"/>
      <c r="G1" s="79" t="s">
        <v>0</v>
      </c>
      <c r="H1" s="79"/>
      <c r="I1" s="79"/>
      <c r="J1" s="79"/>
      <c r="K1" s="79"/>
      <c r="L1" s="79"/>
    </row>
    <row r="2" spans="1:12" ht="18">
      <c r="A2" s="85"/>
      <c r="B2" s="85"/>
      <c r="C2" s="85"/>
      <c r="D2" s="85"/>
      <c r="E2" s="4"/>
      <c r="F2" s="1"/>
      <c r="G2" s="80" t="s">
        <v>1</v>
      </c>
      <c r="H2" s="80"/>
      <c r="I2" s="80"/>
      <c r="J2" s="80"/>
      <c r="K2" s="80"/>
      <c r="L2" s="80"/>
    </row>
    <row r="3" spans="1:12" ht="18">
      <c r="A3" s="4"/>
      <c r="B3" s="4"/>
      <c r="C3" s="1"/>
      <c r="D3" s="1"/>
      <c r="F3" s="1"/>
      <c r="G3" s="80" t="s">
        <v>53</v>
      </c>
      <c r="H3" s="80"/>
      <c r="I3" s="80"/>
      <c r="J3" s="80"/>
      <c r="K3" s="80"/>
      <c r="L3" s="80"/>
    </row>
    <row r="4" spans="1:12" ht="18">
      <c r="A4" s="4"/>
      <c r="B4" s="4"/>
      <c r="C4" s="1"/>
      <c r="D4" s="1"/>
      <c r="F4" s="1"/>
      <c r="G4" s="9"/>
      <c r="H4" s="9"/>
      <c r="I4" s="9"/>
      <c r="J4" s="9"/>
      <c r="K4" s="9"/>
      <c r="L4" s="9"/>
    </row>
    <row r="5" spans="1:12" ht="18">
      <c r="A5" s="85"/>
      <c r="B5" s="85"/>
      <c r="C5" s="85"/>
      <c r="D5" s="1"/>
      <c r="F5" s="1"/>
      <c r="G5" s="80" t="s">
        <v>87</v>
      </c>
      <c r="H5" s="80"/>
      <c r="I5" s="80"/>
      <c r="J5" s="80"/>
      <c r="K5" s="80"/>
      <c r="L5" s="80"/>
    </row>
    <row r="6" spans="1:12" ht="15.75" customHeight="1">
      <c r="A6" s="94" t="s">
        <v>106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15" customHeight="1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81" t="s">
        <v>11</v>
      </c>
      <c r="J8" s="81"/>
      <c r="K8" s="81"/>
      <c r="L8" s="81"/>
    </row>
    <row r="9" spans="1:12" ht="15" customHeight="1">
      <c r="A9" s="5" t="s">
        <v>12</v>
      </c>
      <c r="B9" s="5"/>
      <c r="C9" s="5"/>
      <c r="D9" s="5"/>
      <c r="E9" s="5"/>
      <c r="F9" s="5"/>
      <c r="G9" s="5"/>
      <c r="H9" s="5"/>
      <c r="I9" s="5" t="s">
        <v>13</v>
      </c>
      <c r="J9" s="5" t="s">
        <v>14</v>
      </c>
      <c r="K9" s="5" t="s">
        <v>15</v>
      </c>
      <c r="L9" s="5" t="s">
        <v>16</v>
      </c>
    </row>
    <row r="10" spans="1:12" ht="15" customHeight="1">
      <c r="A10" s="82" t="s">
        <v>17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4"/>
    </row>
    <row r="11" spans="1:12" ht="15" customHeight="1">
      <c r="A11" s="5">
        <v>1</v>
      </c>
      <c r="B11" s="27" t="s">
        <v>54</v>
      </c>
      <c r="C11" s="5">
        <v>50</v>
      </c>
      <c r="D11" s="28">
        <v>1.58</v>
      </c>
      <c r="E11" s="5">
        <v>0.71</v>
      </c>
      <c r="F11" s="5">
        <v>3.01</v>
      </c>
      <c r="G11" s="5">
        <v>4.13</v>
      </c>
      <c r="H11" s="5">
        <v>46.4</v>
      </c>
      <c r="I11" s="5">
        <v>18.7</v>
      </c>
      <c r="J11" s="5">
        <v>0.018</v>
      </c>
      <c r="K11" s="5">
        <v>23.3</v>
      </c>
      <c r="L11" s="5">
        <v>0.3</v>
      </c>
    </row>
    <row r="12" spans="1:12" ht="15" customHeight="1">
      <c r="A12" s="5">
        <v>2</v>
      </c>
      <c r="B12" s="29" t="s">
        <v>68</v>
      </c>
      <c r="C12" s="5">
        <v>75</v>
      </c>
      <c r="D12" s="28">
        <v>29.26</v>
      </c>
      <c r="E12" s="5">
        <v>5.27</v>
      </c>
      <c r="F12" s="5">
        <v>4.67</v>
      </c>
      <c r="G12" s="5">
        <v>0.45</v>
      </c>
      <c r="H12" s="5">
        <v>248.45</v>
      </c>
      <c r="I12" s="5">
        <v>0</v>
      </c>
      <c r="J12" s="5">
        <v>0.06</v>
      </c>
      <c r="K12" s="5">
        <v>24.42</v>
      </c>
      <c r="L12" s="5">
        <v>0.99</v>
      </c>
    </row>
    <row r="13" spans="1:12" ht="15" customHeight="1">
      <c r="A13" s="69">
        <v>3</v>
      </c>
      <c r="B13" s="77" t="s">
        <v>58</v>
      </c>
      <c r="C13" s="69" t="s">
        <v>59</v>
      </c>
      <c r="D13" s="71">
        <v>4.55</v>
      </c>
      <c r="E13" s="69">
        <v>9.04</v>
      </c>
      <c r="F13" s="69">
        <v>8.53</v>
      </c>
      <c r="G13" s="69">
        <v>60.58</v>
      </c>
      <c r="H13" s="69">
        <v>168.45</v>
      </c>
      <c r="I13" s="69">
        <v>0</v>
      </c>
      <c r="J13" s="69">
        <v>0.02</v>
      </c>
      <c r="K13" s="69">
        <v>9</v>
      </c>
      <c r="L13" s="69">
        <v>0.6</v>
      </c>
    </row>
    <row r="14" spans="1:12" ht="15" customHeight="1">
      <c r="A14" s="70"/>
      <c r="B14" s="78"/>
      <c r="C14" s="70"/>
      <c r="D14" s="72"/>
      <c r="E14" s="70"/>
      <c r="F14" s="70"/>
      <c r="G14" s="70"/>
      <c r="H14" s="70"/>
      <c r="I14" s="70"/>
      <c r="J14" s="70"/>
      <c r="K14" s="70"/>
      <c r="L14" s="70"/>
    </row>
    <row r="15" spans="1:12" ht="15" customHeight="1">
      <c r="A15" s="5">
        <v>4</v>
      </c>
      <c r="B15" s="29" t="s">
        <v>60</v>
      </c>
      <c r="C15" s="5">
        <v>40</v>
      </c>
      <c r="D15" s="28">
        <v>2.15</v>
      </c>
      <c r="E15" s="5">
        <v>2.64</v>
      </c>
      <c r="F15" s="5">
        <v>4.48</v>
      </c>
      <c r="G15" s="5">
        <v>13.68</v>
      </c>
      <c r="H15" s="5">
        <v>82.4</v>
      </c>
      <c r="I15" s="5">
        <v>0</v>
      </c>
      <c r="J15" s="5">
        <v>0.168</v>
      </c>
      <c r="K15" s="5">
        <v>17.6</v>
      </c>
      <c r="L15" s="5">
        <v>4.68</v>
      </c>
    </row>
    <row r="16" spans="1:12" ht="15" customHeight="1">
      <c r="A16" s="5">
        <v>5</v>
      </c>
      <c r="B16" s="29" t="s">
        <v>94</v>
      </c>
      <c r="C16" s="5">
        <v>200</v>
      </c>
      <c r="D16" s="28">
        <v>4.52</v>
      </c>
      <c r="E16" s="5">
        <v>1.52</v>
      </c>
      <c r="F16" s="5">
        <v>1.35</v>
      </c>
      <c r="G16" s="5">
        <v>15.9</v>
      </c>
      <c r="H16" s="5">
        <v>181</v>
      </c>
      <c r="I16" s="5">
        <v>1.33</v>
      </c>
      <c r="J16" s="5">
        <v>0.16</v>
      </c>
      <c r="K16" s="5">
        <v>126.6</v>
      </c>
      <c r="L16" s="5">
        <v>0.41</v>
      </c>
    </row>
    <row r="17" spans="1:12" ht="15" customHeight="1">
      <c r="A17" s="5">
        <v>6</v>
      </c>
      <c r="B17" s="30" t="s">
        <v>145</v>
      </c>
      <c r="C17" s="5">
        <v>50</v>
      </c>
      <c r="D17" s="5">
        <v>9.21</v>
      </c>
      <c r="E17" s="5"/>
      <c r="F17" s="5"/>
      <c r="G17" s="5"/>
      <c r="H17" s="5"/>
      <c r="I17" s="5"/>
      <c r="J17" s="5"/>
      <c r="K17" s="5"/>
      <c r="L17" s="5"/>
    </row>
    <row r="18" spans="1:12" ht="15" customHeight="1">
      <c r="A18" s="91" t="s">
        <v>26</v>
      </c>
      <c r="B18" s="92"/>
      <c r="C18" s="93"/>
      <c r="D18" s="28">
        <f>D11+D12+D15+D13+D16+D17</f>
        <v>51.27</v>
      </c>
      <c r="E18" s="28">
        <f aca="true" t="shared" si="0" ref="E18:L18">E11+E12+E15+E13+E16</f>
        <v>19.179999999999996</v>
      </c>
      <c r="F18" s="28">
        <f t="shared" si="0"/>
        <v>22.04</v>
      </c>
      <c r="G18" s="28">
        <f t="shared" si="0"/>
        <v>94.74000000000001</v>
      </c>
      <c r="H18" s="28">
        <f t="shared" si="0"/>
        <v>726.7</v>
      </c>
      <c r="I18" s="28">
        <f t="shared" si="0"/>
        <v>20.03</v>
      </c>
      <c r="J18" s="28">
        <f t="shared" si="0"/>
        <v>0.42600000000000005</v>
      </c>
      <c r="K18" s="28">
        <f t="shared" si="0"/>
        <v>200.92</v>
      </c>
      <c r="L18" s="28">
        <f t="shared" si="0"/>
        <v>6.9799999999999995</v>
      </c>
    </row>
    <row r="19" spans="1:12" ht="15" customHeight="1">
      <c r="A19" s="82" t="s">
        <v>27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4"/>
    </row>
    <row r="20" spans="1:12" ht="15" customHeight="1">
      <c r="A20" s="5">
        <v>1</v>
      </c>
      <c r="B20" s="34" t="s">
        <v>91</v>
      </c>
      <c r="C20" s="5">
        <v>50</v>
      </c>
      <c r="D20" s="28">
        <v>2.28</v>
      </c>
      <c r="E20" s="5">
        <v>0.76</v>
      </c>
      <c r="F20" s="5">
        <v>2.55</v>
      </c>
      <c r="G20" s="5">
        <v>6.88</v>
      </c>
      <c r="H20" s="5">
        <v>53.5</v>
      </c>
      <c r="I20" s="5">
        <v>5.86</v>
      </c>
      <c r="J20" s="5">
        <v>0.03</v>
      </c>
      <c r="K20" s="5">
        <v>7.55</v>
      </c>
      <c r="L20" s="5">
        <v>0</v>
      </c>
    </row>
    <row r="21" spans="1:12" ht="15" customHeight="1">
      <c r="A21" s="5">
        <v>2</v>
      </c>
      <c r="B21" s="27" t="s">
        <v>62</v>
      </c>
      <c r="C21" s="5">
        <v>75</v>
      </c>
      <c r="D21" s="28">
        <v>35.52</v>
      </c>
      <c r="E21" s="5">
        <v>6.68</v>
      </c>
      <c r="F21" s="5">
        <v>7.04</v>
      </c>
      <c r="G21" s="5">
        <v>1.64</v>
      </c>
      <c r="H21" s="5">
        <v>203.22</v>
      </c>
      <c r="I21" s="5">
        <v>0</v>
      </c>
      <c r="J21" s="5">
        <v>0.08</v>
      </c>
      <c r="K21" s="5">
        <v>12.1</v>
      </c>
      <c r="L21" s="5">
        <v>2.6</v>
      </c>
    </row>
    <row r="22" spans="1:12" ht="15" customHeight="1">
      <c r="A22" s="75">
        <v>3</v>
      </c>
      <c r="B22" s="76" t="s">
        <v>64</v>
      </c>
      <c r="C22" s="75">
        <v>150</v>
      </c>
      <c r="D22" s="74">
        <v>1.62</v>
      </c>
      <c r="E22" s="75">
        <v>11.4</v>
      </c>
      <c r="F22" s="75">
        <v>8.78</v>
      </c>
      <c r="G22" s="75">
        <v>56.09</v>
      </c>
      <c r="H22" s="75">
        <v>206.25</v>
      </c>
      <c r="I22" s="75">
        <v>0</v>
      </c>
      <c r="J22" s="75">
        <v>0.093</v>
      </c>
      <c r="K22" s="75">
        <v>44.4</v>
      </c>
      <c r="L22" s="75">
        <v>0.8</v>
      </c>
    </row>
    <row r="23" spans="1:12" ht="15" customHeight="1">
      <c r="A23" s="75"/>
      <c r="B23" s="76"/>
      <c r="C23" s="75"/>
      <c r="D23" s="74"/>
      <c r="E23" s="75"/>
      <c r="F23" s="75"/>
      <c r="G23" s="75"/>
      <c r="H23" s="75"/>
      <c r="I23" s="75"/>
      <c r="J23" s="75"/>
      <c r="K23" s="75"/>
      <c r="L23" s="75"/>
    </row>
    <row r="24" spans="1:12" ht="15" customHeight="1">
      <c r="A24" s="5">
        <v>4</v>
      </c>
      <c r="B24" s="29" t="s">
        <v>60</v>
      </c>
      <c r="C24" s="5">
        <v>40</v>
      </c>
      <c r="D24" s="28">
        <v>2.15</v>
      </c>
      <c r="E24" s="5">
        <v>2.64</v>
      </c>
      <c r="F24" s="5">
        <v>4.48</v>
      </c>
      <c r="G24" s="5">
        <v>13.68</v>
      </c>
      <c r="H24" s="5">
        <v>82.4</v>
      </c>
      <c r="I24" s="5">
        <v>0</v>
      </c>
      <c r="J24" s="5">
        <v>0.168</v>
      </c>
      <c r="K24" s="5">
        <v>17.6</v>
      </c>
      <c r="L24" s="5">
        <v>4.68</v>
      </c>
    </row>
    <row r="25" spans="1:12" ht="15" customHeight="1">
      <c r="A25" s="5">
        <v>5</v>
      </c>
      <c r="B25" s="27" t="s">
        <v>24</v>
      </c>
      <c r="C25" s="5">
        <v>200</v>
      </c>
      <c r="D25" s="28">
        <v>1.88</v>
      </c>
      <c r="E25" s="5">
        <v>1.41</v>
      </c>
      <c r="F25" s="5">
        <v>1.24</v>
      </c>
      <c r="G25" s="5">
        <v>13.1</v>
      </c>
      <c r="H25" s="5">
        <v>60</v>
      </c>
      <c r="I25" s="5">
        <v>50</v>
      </c>
      <c r="J25" s="5">
        <v>6</v>
      </c>
      <c r="K25" s="5">
        <v>0.1</v>
      </c>
      <c r="L25" s="5">
        <v>1.7</v>
      </c>
    </row>
    <row r="26" spans="1:13" ht="15" customHeight="1">
      <c r="A26" s="5">
        <v>6</v>
      </c>
      <c r="B26" s="27" t="s">
        <v>29</v>
      </c>
      <c r="C26" s="5">
        <v>80</v>
      </c>
      <c r="D26" s="28">
        <v>11.83</v>
      </c>
      <c r="E26" s="40">
        <v>0.15</v>
      </c>
      <c r="F26" s="40">
        <v>0.15</v>
      </c>
      <c r="G26" s="40">
        <v>3.53</v>
      </c>
      <c r="H26" s="40">
        <v>16.92</v>
      </c>
      <c r="I26" s="5">
        <v>28</v>
      </c>
      <c r="J26" s="5">
        <v>0.093</v>
      </c>
      <c r="K26" s="5">
        <v>44.4</v>
      </c>
      <c r="L26" s="5">
        <v>0.8</v>
      </c>
      <c r="M26" s="49"/>
    </row>
    <row r="27" spans="1:13" s="37" customFormat="1" ht="15" customHeight="1">
      <c r="A27" s="86" t="s">
        <v>26</v>
      </c>
      <c r="B27" s="86"/>
      <c r="C27" s="86"/>
      <c r="D27" s="28">
        <f>SUM(D20:D26)</f>
        <v>55.28</v>
      </c>
      <c r="E27" s="28">
        <f aca="true" t="shared" si="1" ref="E27:L27">SUM(E20:E26)</f>
        <v>23.04</v>
      </c>
      <c r="F27" s="28">
        <f t="shared" si="1"/>
        <v>24.239999999999995</v>
      </c>
      <c r="G27" s="28">
        <f t="shared" si="1"/>
        <v>94.91999999999999</v>
      </c>
      <c r="H27" s="28">
        <f t="shared" si="1"/>
        <v>622.29</v>
      </c>
      <c r="I27" s="28">
        <f t="shared" si="1"/>
        <v>83.86</v>
      </c>
      <c r="J27" s="28">
        <f t="shared" si="1"/>
        <v>6.464</v>
      </c>
      <c r="K27" s="28">
        <f t="shared" si="1"/>
        <v>126.15</v>
      </c>
      <c r="L27" s="28">
        <f t="shared" si="1"/>
        <v>10.58</v>
      </c>
      <c r="M27" s="56"/>
    </row>
    <row r="28" spans="1:13" s="37" customFormat="1" ht="15" customHeight="1">
      <c r="A28" s="32"/>
      <c r="B28" s="32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56"/>
    </row>
    <row r="29" spans="1:13" s="37" customFormat="1" ht="15" customHeight="1">
      <c r="A29" s="32"/>
      <c r="B29" s="32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56"/>
    </row>
    <row r="30" spans="1:13" s="37" customFormat="1" ht="15" customHeight="1">
      <c r="A30" s="32"/>
      <c r="B30" s="32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56"/>
    </row>
    <row r="31" spans="1:13" s="37" customFormat="1" ht="15" customHeight="1">
      <c r="A31" s="32"/>
      <c r="B31" s="3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56"/>
    </row>
    <row r="32" spans="1:13" s="37" customFormat="1" ht="15" customHeight="1">
      <c r="A32" s="32"/>
      <c r="B32" s="32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56"/>
    </row>
    <row r="33" spans="1:12" ht="15" customHeight="1">
      <c r="A33" s="32"/>
      <c r="B33" s="32"/>
      <c r="C33" s="32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5" customHeight="1">
      <c r="A34" s="73" t="s">
        <v>30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2" ht="15" customHeight="1">
      <c r="A35" s="75">
        <v>1</v>
      </c>
      <c r="B35" s="76" t="s">
        <v>92</v>
      </c>
      <c r="C35" s="75">
        <v>50</v>
      </c>
      <c r="D35" s="74">
        <v>2.49</v>
      </c>
      <c r="E35" s="75">
        <v>0.71</v>
      </c>
      <c r="F35" s="75">
        <v>5.02</v>
      </c>
      <c r="G35" s="75">
        <v>3.65</v>
      </c>
      <c r="H35" s="75">
        <v>62.55</v>
      </c>
      <c r="I35" s="75">
        <v>4.82</v>
      </c>
      <c r="J35" s="75">
        <v>0.02</v>
      </c>
      <c r="K35" s="75">
        <v>15.62</v>
      </c>
      <c r="L35" s="75">
        <v>0.42</v>
      </c>
    </row>
    <row r="36" spans="1:12" ht="15" customHeight="1">
      <c r="A36" s="75"/>
      <c r="B36" s="76"/>
      <c r="C36" s="75"/>
      <c r="D36" s="74"/>
      <c r="E36" s="75"/>
      <c r="F36" s="75"/>
      <c r="G36" s="75"/>
      <c r="H36" s="75"/>
      <c r="I36" s="75"/>
      <c r="J36" s="75"/>
      <c r="K36" s="75"/>
      <c r="L36" s="75"/>
    </row>
    <row r="37" spans="1:12" ht="15" customHeight="1">
      <c r="A37" s="5">
        <v>2</v>
      </c>
      <c r="B37" s="27" t="s">
        <v>55</v>
      </c>
      <c r="C37" s="5">
        <v>60</v>
      </c>
      <c r="D37" s="28">
        <v>16.29</v>
      </c>
      <c r="E37" s="5">
        <v>6.97</v>
      </c>
      <c r="F37" s="5">
        <v>3.28</v>
      </c>
      <c r="G37" s="5">
        <v>0.21</v>
      </c>
      <c r="H37" s="5">
        <v>42.5</v>
      </c>
      <c r="I37" s="5">
        <v>8</v>
      </c>
      <c r="J37" s="5">
        <v>0.075</v>
      </c>
      <c r="K37" s="5">
        <v>17.2</v>
      </c>
      <c r="L37" s="5">
        <v>0.86</v>
      </c>
    </row>
    <row r="38" spans="1:12" ht="15" customHeight="1">
      <c r="A38" s="69">
        <v>3</v>
      </c>
      <c r="B38" s="89" t="s">
        <v>69</v>
      </c>
      <c r="C38" s="69" t="s">
        <v>59</v>
      </c>
      <c r="D38" s="71">
        <v>10.53</v>
      </c>
      <c r="E38" s="69">
        <v>11.4</v>
      </c>
      <c r="F38" s="69">
        <v>8.78</v>
      </c>
      <c r="G38" s="69">
        <v>56.09</v>
      </c>
      <c r="H38" s="69">
        <v>178.62</v>
      </c>
      <c r="I38" s="69">
        <v>0</v>
      </c>
      <c r="J38" s="69">
        <v>0.093</v>
      </c>
      <c r="K38" s="69">
        <v>44.4</v>
      </c>
      <c r="L38" s="69">
        <v>0.8</v>
      </c>
    </row>
    <row r="39" spans="1:12" ht="15" customHeight="1">
      <c r="A39" s="70"/>
      <c r="B39" s="90"/>
      <c r="C39" s="70"/>
      <c r="D39" s="72"/>
      <c r="E39" s="70"/>
      <c r="F39" s="70"/>
      <c r="G39" s="70"/>
      <c r="H39" s="70"/>
      <c r="I39" s="70"/>
      <c r="J39" s="70"/>
      <c r="K39" s="70"/>
      <c r="L39" s="70"/>
    </row>
    <row r="40" spans="1:12" ht="15" customHeight="1">
      <c r="A40" s="5">
        <v>4</v>
      </c>
      <c r="B40" s="29" t="s">
        <v>60</v>
      </c>
      <c r="C40" s="5">
        <v>40</v>
      </c>
      <c r="D40" s="28">
        <v>2.15</v>
      </c>
      <c r="E40" s="5">
        <v>2.64</v>
      </c>
      <c r="F40" s="5">
        <v>4.48</v>
      </c>
      <c r="G40" s="5">
        <v>13.68</v>
      </c>
      <c r="H40" s="5">
        <v>82.4</v>
      </c>
      <c r="I40" s="5">
        <v>0</v>
      </c>
      <c r="J40" s="5">
        <v>0.168</v>
      </c>
      <c r="K40" s="5">
        <v>17.6</v>
      </c>
      <c r="L40" s="5">
        <v>4.68</v>
      </c>
    </row>
    <row r="41" spans="1:12" ht="15" customHeight="1">
      <c r="A41" s="5">
        <v>5</v>
      </c>
      <c r="B41" s="29" t="s">
        <v>94</v>
      </c>
      <c r="C41" s="5">
        <v>200</v>
      </c>
      <c r="D41" s="28">
        <v>4.52</v>
      </c>
      <c r="E41" s="5">
        <v>1.52</v>
      </c>
      <c r="F41" s="5">
        <v>1.35</v>
      </c>
      <c r="G41" s="5">
        <v>15.9</v>
      </c>
      <c r="H41" s="5">
        <v>181</v>
      </c>
      <c r="I41" s="5">
        <v>1.33</v>
      </c>
      <c r="J41" s="5">
        <v>0.16</v>
      </c>
      <c r="K41" s="5">
        <v>126.6</v>
      </c>
      <c r="L41" s="5">
        <v>0.41</v>
      </c>
    </row>
    <row r="42" spans="1:12" ht="15" customHeight="1">
      <c r="A42" s="51">
        <v>6</v>
      </c>
      <c r="B42" s="30" t="s">
        <v>102</v>
      </c>
      <c r="C42" s="5">
        <v>50</v>
      </c>
      <c r="D42" s="5">
        <v>6.09</v>
      </c>
      <c r="E42" s="5"/>
      <c r="F42" s="5"/>
      <c r="G42" s="5"/>
      <c r="H42" s="5"/>
      <c r="I42" s="5"/>
      <c r="J42" s="5"/>
      <c r="K42" s="5"/>
      <c r="L42" s="5"/>
    </row>
    <row r="43" spans="1:12" ht="15" customHeight="1">
      <c r="A43" s="91" t="s">
        <v>26</v>
      </c>
      <c r="B43" s="92"/>
      <c r="C43" s="93"/>
      <c r="D43" s="28">
        <f>D35+D37+D38+D40+D41+D42</f>
        <v>42.07000000000001</v>
      </c>
      <c r="E43" s="28">
        <f aca="true" t="shared" si="2" ref="E43:L43">E35+E37+E38+E40+E41</f>
        <v>23.24</v>
      </c>
      <c r="F43" s="28">
        <f t="shared" si="2"/>
        <v>22.91</v>
      </c>
      <c r="G43" s="28">
        <f t="shared" si="2"/>
        <v>89.53</v>
      </c>
      <c r="H43" s="28">
        <f t="shared" si="2"/>
        <v>547.07</v>
      </c>
      <c r="I43" s="28">
        <f t="shared" si="2"/>
        <v>14.15</v>
      </c>
      <c r="J43" s="28">
        <f t="shared" si="2"/>
        <v>0.516</v>
      </c>
      <c r="K43" s="28">
        <f t="shared" si="2"/>
        <v>221.42</v>
      </c>
      <c r="L43" s="28">
        <f t="shared" si="2"/>
        <v>7.17</v>
      </c>
    </row>
    <row r="44" spans="1:12" ht="15" customHeight="1">
      <c r="A44" s="82" t="s">
        <v>34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4"/>
    </row>
    <row r="45" spans="1:12" ht="15" customHeight="1">
      <c r="A45" s="5">
        <v>1</v>
      </c>
      <c r="B45" s="34" t="s">
        <v>90</v>
      </c>
      <c r="C45" s="5" t="s">
        <v>70</v>
      </c>
      <c r="D45" s="28">
        <v>10.71</v>
      </c>
      <c r="E45" s="5">
        <v>13.38</v>
      </c>
      <c r="F45" s="5">
        <v>14.27</v>
      </c>
      <c r="G45" s="5">
        <v>38.42</v>
      </c>
      <c r="H45" s="5">
        <v>227.91</v>
      </c>
      <c r="I45" s="5">
        <v>0</v>
      </c>
      <c r="J45" s="5">
        <v>0.1</v>
      </c>
      <c r="K45" s="5">
        <v>23.3</v>
      </c>
      <c r="L45" s="5">
        <v>1.2</v>
      </c>
    </row>
    <row r="46" spans="1:12" ht="15" customHeight="1">
      <c r="A46" s="5">
        <v>2</v>
      </c>
      <c r="B46" s="27" t="s">
        <v>85</v>
      </c>
      <c r="C46" s="5">
        <v>14</v>
      </c>
      <c r="D46" s="28">
        <v>7.44</v>
      </c>
      <c r="E46" s="5">
        <v>4.83</v>
      </c>
      <c r="F46" s="5">
        <v>5.91</v>
      </c>
      <c r="G46" s="5">
        <v>0.07</v>
      </c>
      <c r="H46" s="5">
        <v>72</v>
      </c>
      <c r="I46" s="5">
        <v>2</v>
      </c>
      <c r="J46" s="5">
        <v>14.1</v>
      </c>
      <c r="K46" s="5">
        <v>3.58</v>
      </c>
      <c r="L46" s="5">
        <v>2.4</v>
      </c>
    </row>
    <row r="47" spans="1:12" ht="15" customHeight="1">
      <c r="A47" s="5">
        <v>3</v>
      </c>
      <c r="B47" s="27" t="s">
        <v>60</v>
      </c>
      <c r="C47" s="5">
        <v>40</v>
      </c>
      <c r="D47" s="28">
        <v>2.15</v>
      </c>
      <c r="E47" s="5">
        <v>2.64</v>
      </c>
      <c r="F47" s="5">
        <v>4.48</v>
      </c>
      <c r="G47" s="5">
        <v>13.68</v>
      </c>
      <c r="H47" s="5">
        <v>82.4</v>
      </c>
      <c r="I47" s="5">
        <v>0</v>
      </c>
      <c r="J47" s="5">
        <v>0.168</v>
      </c>
      <c r="K47" s="5">
        <v>17.6</v>
      </c>
      <c r="L47" s="5">
        <v>4.68</v>
      </c>
    </row>
    <row r="48" spans="1:12" ht="15" customHeight="1">
      <c r="A48" s="5">
        <v>4</v>
      </c>
      <c r="B48" s="27" t="s">
        <v>24</v>
      </c>
      <c r="C48" s="5">
        <v>200</v>
      </c>
      <c r="D48" s="28">
        <v>1.88</v>
      </c>
      <c r="E48" s="5">
        <v>1.41</v>
      </c>
      <c r="F48" s="5">
        <v>1.24</v>
      </c>
      <c r="G48" s="5">
        <v>13.1</v>
      </c>
      <c r="H48" s="39">
        <v>60</v>
      </c>
      <c r="I48" s="39">
        <v>50</v>
      </c>
      <c r="J48" s="39">
        <v>6</v>
      </c>
      <c r="K48" s="39">
        <v>0.1</v>
      </c>
      <c r="L48" s="39">
        <v>1.7</v>
      </c>
    </row>
    <row r="49" spans="1:13" ht="15" customHeight="1">
      <c r="A49" s="5">
        <v>5</v>
      </c>
      <c r="B49" s="27" t="s">
        <v>29</v>
      </c>
      <c r="C49" s="5">
        <v>70</v>
      </c>
      <c r="D49" s="28">
        <v>10.35</v>
      </c>
      <c r="E49" s="57">
        <v>0.15</v>
      </c>
      <c r="F49" s="57">
        <v>0.15</v>
      </c>
      <c r="G49" s="57">
        <v>3.53</v>
      </c>
      <c r="H49" s="57">
        <v>16.92</v>
      </c>
      <c r="I49" s="5">
        <v>28</v>
      </c>
      <c r="J49" s="5">
        <v>0.093</v>
      </c>
      <c r="K49" s="5">
        <v>44.4</v>
      </c>
      <c r="L49" s="5">
        <v>0.8</v>
      </c>
      <c r="M49" s="49"/>
    </row>
    <row r="50" spans="1:12" ht="15" customHeight="1">
      <c r="A50" s="91" t="s">
        <v>26</v>
      </c>
      <c r="B50" s="92"/>
      <c r="C50" s="93"/>
      <c r="D50" s="28">
        <f>D45+D46+D47+D48+D49</f>
        <v>32.53</v>
      </c>
      <c r="E50" s="28">
        <f aca="true" t="shared" si="3" ref="E50:L50">E45+E46+E47+E49+E48</f>
        <v>22.41</v>
      </c>
      <c r="F50" s="28">
        <f t="shared" si="3"/>
        <v>26.049999999999997</v>
      </c>
      <c r="G50" s="28">
        <f t="shared" si="3"/>
        <v>68.8</v>
      </c>
      <c r="H50" s="28">
        <f t="shared" si="3"/>
        <v>459.22999999999996</v>
      </c>
      <c r="I50" s="28">
        <f t="shared" si="3"/>
        <v>80</v>
      </c>
      <c r="J50" s="28">
        <f t="shared" si="3"/>
        <v>20.461</v>
      </c>
      <c r="K50" s="28">
        <f t="shared" si="3"/>
        <v>88.97999999999999</v>
      </c>
      <c r="L50" s="28">
        <f t="shared" si="3"/>
        <v>10.78</v>
      </c>
    </row>
    <row r="51" spans="1:12" ht="15" customHeight="1">
      <c r="A51" s="82" t="s">
        <v>38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4"/>
    </row>
    <row r="52" spans="1:12" ht="15" customHeight="1">
      <c r="A52" s="5">
        <v>1</v>
      </c>
      <c r="B52" s="27" t="s">
        <v>54</v>
      </c>
      <c r="C52" s="5">
        <v>50</v>
      </c>
      <c r="D52" s="28">
        <v>1.58</v>
      </c>
      <c r="E52" s="5">
        <v>0.71</v>
      </c>
      <c r="F52" s="5">
        <v>3.01</v>
      </c>
      <c r="G52" s="5">
        <v>4.13</v>
      </c>
      <c r="H52" s="5">
        <v>46.4</v>
      </c>
      <c r="I52" s="5">
        <v>18.9</v>
      </c>
      <c r="J52" s="5">
        <v>0.023</v>
      </c>
      <c r="K52" s="5">
        <v>17.4</v>
      </c>
      <c r="L52" s="5">
        <v>1.53</v>
      </c>
    </row>
    <row r="53" spans="1:12" ht="15" customHeight="1">
      <c r="A53" s="5">
        <v>2</v>
      </c>
      <c r="B53" s="34" t="s">
        <v>71</v>
      </c>
      <c r="C53" s="5">
        <v>200</v>
      </c>
      <c r="D53" s="28">
        <v>27.3</v>
      </c>
      <c r="E53" s="5">
        <v>13.38</v>
      </c>
      <c r="F53" s="5">
        <v>17.27</v>
      </c>
      <c r="G53" s="5">
        <v>38.42</v>
      </c>
      <c r="H53" s="5">
        <v>285.34</v>
      </c>
      <c r="I53" s="5"/>
      <c r="J53" s="5">
        <v>0.1</v>
      </c>
      <c r="K53" s="5">
        <v>23.3</v>
      </c>
      <c r="L53" s="5">
        <v>1.2</v>
      </c>
    </row>
    <row r="54" spans="1:12" ht="15" customHeight="1">
      <c r="A54" s="5">
        <v>3</v>
      </c>
      <c r="B54" s="29" t="s">
        <v>60</v>
      </c>
      <c r="C54" s="5">
        <v>40</v>
      </c>
      <c r="D54" s="28">
        <v>2.15</v>
      </c>
      <c r="E54" s="5">
        <v>2.64</v>
      </c>
      <c r="F54" s="5">
        <v>4.48</v>
      </c>
      <c r="G54" s="5">
        <v>13.68</v>
      </c>
      <c r="H54" s="5">
        <v>82.4</v>
      </c>
      <c r="I54" s="5">
        <v>0</v>
      </c>
      <c r="J54" s="5">
        <v>0.168</v>
      </c>
      <c r="K54" s="5">
        <v>17.6</v>
      </c>
      <c r="L54" s="5">
        <v>4.68</v>
      </c>
    </row>
    <row r="55" spans="1:12" ht="15" customHeight="1">
      <c r="A55" s="5">
        <v>4</v>
      </c>
      <c r="B55" s="29" t="s">
        <v>94</v>
      </c>
      <c r="C55" s="5">
        <v>200</v>
      </c>
      <c r="D55" s="28">
        <v>4.52</v>
      </c>
      <c r="E55" s="5">
        <v>1.52</v>
      </c>
      <c r="F55" s="5">
        <v>1.35</v>
      </c>
      <c r="G55" s="5">
        <v>15.9</v>
      </c>
      <c r="H55" s="5">
        <v>181</v>
      </c>
      <c r="I55" s="5">
        <v>1.33</v>
      </c>
      <c r="J55" s="5">
        <v>0.16</v>
      </c>
      <c r="K55" s="5">
        <v>126.6</v>
      </c>
      <c r="L55" s="5">
        <v>0.41</v>
      </c>
    </row>
    <row r="56" spans="1:12" ht="15" customHeight="1">
      <c r="A56" s="5">
        <v>5</v>
      </c>
      <c r="B56" s="27" t="s">
        <v>29</v>
      </c>
      <c r="C56" s="5">
        <v>70</v>
      </c>
      <c r="D56" s="28">
        <v>10.35</v>
      </c>
      <c r="E56" s="57">
        <v>0.15</v>
      </c>
      <c r="F56" s="57">
        <v>0.15</v>
      </c>
      <c r="G56" s="57">
        <v>3.53</v>
      </c>
      <c r="H56" s="57">
        <v>16.92</v>
      </c>
      <c r="I56" s="5">
        <v>28</v>
      </c>
      <c r="J56" s="5">
        <v>0.093</v>
      </c>
      <c r="K56" s="5">
        <v>44.4</v>
      </c>
      <c r="L56" s="5">
        <v>0.8</v>
      </c>
    </row>
    <row r="57" spans="1:12" ht="15" customHeight="1">
      <c r="A57" s="91" t="s">
        <v>26</v>
      </c>
      <c r="B57" s="92"/>
      <c r="C57" s="93"/>
      <c r="D57" s="28">
        <f>SUM(D52:D56)</f>
        <v>45.9</v>
      </c>
      <c r="E57" s="28">
        <f aca="true" t="shared" si="4" ref="E57:L57">E52+E53+E54+E55</f>
        <v>18.25</v>
      </c>
      <c r="F57" s="28">
        <f t="shared" si="4"/>
        <v>26.110000000000003</v>
      </c>
      <c r="G57" s="28">
        <f t="shared" si="4"/>
        <v>72.13000000000001</v>
      </c>
      <c r="H57" s="28">
        <f t="shared" si="4"/>
        <v>595.14</v>
      </c>
      <c r="I57" s="28">
        <f t="shared" si="4"/>
        <v>20.229999999999997</v>
      </c>
      <c r="J57" s="28">
        <f t="shared" si="4"/>
        <v>0.45100000000000007</v>
      </c>
      <c r="K57" s="28">
        <f t="shared" si="4"/>
        <v>184.9</v>
      </c>
      <c r="L57" s="28">
        <f t="shared" si="4"/>
        <v>7.82</v>
      </c>
    </row>
    <row r="58" spans="1:12" ht="15" customHeight="1">
      <c r="A58" s="73" t="s">
        <v>42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1:12" ht="15" customHeight="1">
      <c r="A59" s="75">
        <v>1</v>
      </c>
      <c r="B59" s="88" t="s">
        <v>72</v>
      </c>
      <c r="C59" s="75" t="s">
        <v>59</v>
      </c>
      <c r="D59" s="74">
        <v>41.44</v>
      </c>
      <c r="E59" s="75">
        <v>9.26</v>
      </c>
      <c r="F59" s="75">
        <v>6.46</v>
      </c>
      <c r="G59" s="75">
        <v>30.2</v>
      </c>
      <c r="H59" s="75">
        <v>296.44</v>
      </c>
      <c r="I59" s="75">
        <v>2.76</v>
      </c>
      <c r="J59" s="75">
        <v>0.19</v>
      </c>
      <c r="K59" s="75">
        <v>124.5</v>
      </c>
      <c r="L59" s="75">
        <v>0.56</v>
      </c>
    </row>
    <row r="60" spans="1:12" ht="15" customHeight="1">
      <c r="A60" s="75"/>
      <c r="B60" s="88"/>
      <c r="C60" s="75"/>
      <c r="D60" s="74"/>
      <c r="E60" s="75"/>
      <c r="F60" s="75"/>
      <c r="G60" s="75"/>
      <c r="H60" s="75"/>
      <c r="I60" s="75"/>
      <c r="J60" s="75"/>
      <c r="K60" s="75"/>
      <c r="L60" s="75"/>
    </row>
    <row r="61" spans="1:12" ht="15" customHeight="1">
      <c r="A61" s="5">
        <v>2</v>
      </c>
      <c r="B61" s="29" t="s">
        <v>60</v>
      </c>
      <c r="C61" s="5">
        <v>40</v>
      </c>
      <c r="D61" s="28">
        <v>2.15</v>
      </c>
      <c r="E61" s="5">
        <v>2.64</v>
      </c>
      <c r="F61" s="5">
        <v>4.48</v>
      </c>
      <c r="G61" s="5">
        <v>13.68</v>
      </c>
      <c r="H61" s="5">
        <v>82.4</v>
      </c>
      <c r="I61" s="5">
        <v>0</v>
      </c>
      <c r="J61" s="5">
        <v>0.168</v>
      </c>
      <c r="K61" s="5">
        <v>17.6</v>
      </c>
      <c r="L61" s="5">
        <v>4.68</v>
      </c>
    </row>
    <row r="62" spans="1:13" ht="15" customHeight="1">
      <c r="A62" s="5">
        <v>3</v>
      </c>
      <c r="B62" s="27" t="s">
        <v>24</v>
      </c>
      <c r="C62" s="5">
        <v>200</v>
      </c>
      <c r="D62" s="28">
        <v>1.88</v>
      </c>
      <c r="E62" s="5">
        <v>1.41</v>
      </c>
      <c r="F62" s="5">
        <v>1.24</v>
      </c>
      <c r="G62" s="5">
        <v>13.1</v>
      </c>
      <c r="H62" s="5">
        <v>60</v>
      </c>
      <c r="I62" s="5">
        <v>50</v>
      </c>
      <c r="J62" s="5">
        <v>6</v>
      </c>
      <c r="K62" s="5">
        <v>0.1</v>
      </c>
      <c r="L62" s="5">
        <v>1.7</v>
      </c>
      <c r="M62" s="49"/>
    </row>
    <row r="63" spans="1:13" ht="15" customHeight="1">
      <c r="A63" s="86" t="s">
        <v>26</v>
      </c>
      <c r="B63" s="86"/>
      <c r="C63" s="86"/>
      <c r="D63" s="28">
        <f>D59+D61+D62</f>
        <v>45.47</v>
      </c>
      <c r="E63" s="28">
        <f aca="true" t="shared" si="5" ref="E63:L63">E59+E61+E62</f>
        <v>13.31</v>
      </c>
      <c r="F63" s="28">
        <f t="shared" si="5"/>
        <v>12.180000000000001</v>
      </c>
      <c r="G63" s="28">
        <f t="shared" si="5"/>
        <v>56.98</v>
      </c>
      <c r="H63" s="28">
        <f t="shared" si="5"/>
        <v>438.84000000000003</v>
      </c>
      <c r="I63" s="28">
        <f t="shared" si="5"/>
        <v>52.76</v>
      </c>
      <c r="J63" s="28">
        <f t="shared" si="5"/>
        <v>6.358</v>
      </c>
      <c r="K63" s="28">
        <f t="shared" si="5"/>
        <v>142.2</v>
      </c>
      <c r="L63" s="28">
        <f t="shared" si="5"/>
        <v>6.94</v>
      </c>
      <c r="M63" s="49"/>
    </row>
    <row r="64" spans="1:13" ht="15" customHeight="1">
      <c r="A64" s="32"/>
      <c r="B64" s="32"/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49"/>
    </row>
    <row r="65" spans="1:13" ht="15" customHeight="1">
      <c r="A65" s="32"/>
      <c r="B65" s="32"/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49"/>
    </row>
    <row r="66" spans="1:12" ht="15" customHeight="1">
      <c r="A66" s="32"/>
      <c r="B66" s="32"/>
      <c r="C66" s="32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5" customHeight="1">
      <c r="A67" s="73" t="s">
        <v>45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1:12" ht="15" customHeight="1">
      <c r="A68" s="5">
        <v>1</v>
      </c>
      <c r="B68" s="27" t="s">
        <v>98</v>
      </c>
      <c r="C68" s="5">
        <v>150</v>
      </c>
      <c r="D68" s="28">
        <v>14.76</v>
      </c>
      <c r="E68" s="5">
        <v>3.77</v>
      </c>
      <c r="F68" s="5">
        <v>10.2</v>
      </c>
      <c r="G68" s="5">
        <v>41.82</v>
      </c>
      <c r="H68" s="5">
        <v>276</v>
      </c>
      <c r="I68" s="5">
        <v>8</v>
      </c>
      <c r="J68" s="5">
        <v>0.075</v>
      </c>
      <c r="K68" s="5">
        <v>17.2</v>
      </c>
      <c r="L68" s="5">
        <v>0.86</v>
      </c>
    </row>
    <row r="69" spans="1:12" ht="15" customHeight="1">
      <c r="A69" s="5">
        <v>2</v>
      </c>
      <c r="B69" s="29" t="s">
        <v>60</v>
      </c>
      <c r="C69" s="5">
        <v>40</v>
      </c>
      <c r="D69" s="28">
        <v>2.15</v>
      </c>
      <c r="E69" s="5">
        <v>2.64</v>
      </c>
      <c r="F69" s="5">
        <v>4.48</v>
      </c>
      <c r="G69" s="5">
        <v>13.68</v>
      </c>
      <c r="H69" s="5">
        <v>82.4</v>
      </c>
      <c r="I69" s="5">
        <v>0</v>
      </c>
      <c r="J69" s="5">
        <v>0.168</v>
      </c>
      <c r="K69" s="5">
        <v>17.6</v>
      </c>
      <c r="L69" s="5">
        <v>4.68</v>
      </c>
    </row>
    <row r="70" spans="1:12" ht="15" customHeight="1">
      <c r="A70" s="5">
        <v>3</v>
      </c>
      <c r="B70" s="29" t="s">
        <v>44</v>
      </c>
      <c r="C70" s="5">
        <v>200</v>
      </c>
      <c r="D70" s="28">
        <v>9.56</v>
      </c>
      <c r="E70" s="5">
        <v>5.5</v>
      </c>
      <c r="F70" s="5">
        <v>14</v>
      </c>
      <c r="G70" s="5">
        <v>73</v>
      </c>
      <c r="H70" s="5">
        <v>118.6</v>
      </c>
      <c r="I70" s="5">
        <v>50</v>
      </c>
      <c r="J70" s="5">
        <v>6</v>
      </c>
      <c r="K70" s="5">
        <v>0.1</v>
      </c>
      <c r="L70" s="5">
        <v>1.7</v>
      </c>
    </row>
    <row r="71" spans="1:12" ht="15" customHeight="1">
      <c r="A71" s="5">
        <v>4</v>
      </c>
      <c r="B71" s="29" t="s">
        <v>29</v>
      </c>
      <c r="C71" s="5">
        <v>70</v>
      </c>
      <c r="D71" s="28">
        <v>10.35</v>
      </c>
      <c r="E71" s="5">
        <v>0.15</v>
      </c>
      <c r="F71" s="5">
        <v>0.15</v>
      </c>
      <c r="G71" s="5">
        <v>3.53</v>
      </c>
      <c r="H71" s="5">
        <v>16.92</v>
      </c>
      <c r="I71" s="5">
        <v>28</v>
      </c>
      <c r="J71" s="5">
        <v>0.093</v>
      </c>
      <c r="K71" s="5">
        <v>44.4</v>
      </c>
      <c r="L71" s="5">
        <v>0.8</v>
      </c>
    </row>
    <row r="72" spans="1:12" ht="15" customHeight="1">
      <c r="A72" s="91" t="s">
        <v>26</v>
      </c>
      <c r="B72" s="92"/>
      <c r="C72" s="93"/>
      <c r="D72" s="28">
        <f>D68+D70+D69+D71</f>
        <v>36.82</v>
      </c>
      <c r="E72" s="28">
        <f aca="true" t="shared" si="6" ref="E72:L72">E68+E70+E69+E71</f>
        <v>12.06</v>
      </c>
      <c r="F72" s="28">
        <f t="shared" si="6"/>
        <v>28.83</v>
      </c>
      <c r="G72" s="28">
        <f t="shared" si="6"/>
        <v>132.03</v>
      </c>
      <c r="H72" s="28">
        <f t="shared" si="6"/>
        <v>493.92</v>
      </c>
      <c r="I72" s="28">
        <f t="shared" si="6"/>
        <v>86</v>
      </c>
      <c r="J72" s="28">
        <f t="shared" si="6"/>
        <v>6.336</v>
      </c>
      <c r="K72" s="28">
        <f t="shared" si="6"/>
        <v>79.30000000000001</v>
      </c>
      <c r="L72" s="28">
        <f t="shared" si="6"/>
        <v>8.040000000000001</v>
      </c>
    </row>
    <row r="73" spans="1:12" ht="15" customHeight="1">
      <c r="A73" s="82" t="s">
        <v>49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4"/>
    </row>
    <row r="74" spans="1:12" ht="15" customHeight="1">
      <c r="A74" s="5">
        <v>1</v>
      </c>
      <c r="B74" s="34" t="s">
        <v>91</v>
      </c>
      <c r="C74" s="5">
        <v>50</v>
      </c>
      <c r="D74" s="28">
        <v>2.28</v>
      </c>
      <c r="E74" s="5">
        <v>0.76</v>
      </c>
      <c r="F74" s="5">
        <v>2.55</v>
      </c>
      <c r="G74" s="5">
        <v>6.88</v>
      </c>
      <c r="H74" s="5">
        <v>53.5</v>
      </c>
      <c r="I74" s="5">
        <v>5.86</v>
      </c>
      <c r="J74" s="5">
        <v>0.03</v>
      </c>
      <c r="K74" s="5">
        <v>7.55</v>
      </c>
      <c r="L74" s="5">
        <v>0</v>
      </c>
    </row>
    <row r="75" spans="1:12" ht="15" customHeight="1">
      <c r="A75" s="5">
        <v>2</v>
      </c>
      <c r="B75" s="27" t="s">
        <v>77</v>
      </c>
      <c r="C75" s="5">
        <v>75</v>
      </c>
      <c r="D75" s="28">
        <v>24.49</v>
      </c>
      <c r="E75" s="45">
        <v>7.78</v>
      </c>
      <c r="F75" s="45">
        <v>10.68</v>
      </c>
      <c r="G75" s="45">
        <v>4.21</v>
      </c>
      <c r="H75" s="45">
        <v>201.45</v>
      </c>
      <c r="I75" s="45">
        <v>0.08</v>
      </c>
      <c r="J75" s="45">
        <v>0.05</v>
      </c>
      <c r="K75" s="45">
        <v>21.88</v>
      </c>
      <c r="L75" s="46">
        <v>0.75</v>
      </c>
    </row>
    <row r="76" spans="1:12" ht="15" customHeight="1">
      <c r="A76" s="69">
        <v>3</v>
      </c>
      <c r="B76" s="77" t="s">
        <v>79</v>
      </c>
      <c r="C76" s="69" t="s">
        <v>59</v>
      </c>
      <c r="D76" s="71">
        <v>3.86</v>
      </c>
      <c r="E76" s="69">
        <v>13.38</v>
      </c>
      <c r="F76" s="69">
        <v>7.27</v>
      </c>
      <c r="G76" s="69">
        <v>38.42</v>
      </c>
      <c r="H76" s="69">
        <v>212.16</v>
      </c>
      <c r="I76" s="69">
        <v>0</v>
      </c>
      <c r="J76" s="69">
        <v>0.1</v>
      </c>
      <c r="K76" s="69">
        <v>23.3</v>
      </c>
      <c r="L76" s="69">
        <v>1.2</v>
      </c>
    </row>
    <row r="77" spans="1:12" ht="15" customHeight="1">
      <c r="A77" s="70"/>
      <c r="B77" s="78"/>
      <c r="C77" s="70"/>
      <c r="D77" s="72"/>
      <c r="E77" s="70"/>
      <c r="F77" s="70"/>
      <c r="G77" s="70"/>
      <c r="H77" s="70"/>
      <c r="I77" s="70"/>
      <c r="J77" s="70"/>
      <c r="K77" s="70"/>
      <c r="L77" s="70"/>
    </row>
    <row r="78" spans="1:12" ht="15" customHeight="1">
      <c r="A78" s="5">
        <v>4</v>
      </c>
      <c r="B78" s="29" t="s">
        <v>60</v>
      </c>
      <c r="C78" s="5">
        <v>40</v>
      </c>
      <c r="D78" s="28">
        <v>2.15</v>
      </c>
      <c r="E78" s="5">
        <v>2.64</v>
      </c>
      <c r="F78" s="5">
        <v>4.48</v>
      </c>
      <c r="G78" s="5">
        <v>13.68</v>
      </c>
      <c r="H78" s="5">
        <v>82.4</v>
      </c>
      <c r="I78" s="5">
        <v>0</v>
      </c>
      <c r="J78" s="5">
        <v>0.168</v>
      </c>
      <c r="K78" s="5">
        <v>17.6</v>
      </c>
      <c r="L78" s="5">
        <v>4.68</v>
      </c>
    </row>
    <row r="79" spans="1:13" ht="15" customHeight="1">
      <c r="A79" s="5">
        <v>5</v>
      </c>
      <c r="B79" s="27" t="s">
        <v>24</v>
      </c>
      <c r="C79" s="5">
        <v>200</v>
      </c>
      <c r="D79" s="28">
        <v>1.88</v>
      </c>
      <c r="E79" s="5">
        <v>1.41</v>
      </c>
      <c r="F79" s="5">
        <v>1.24</v>
      </c>
      <c r="G79" s="5">
        <v>13.1</v>
      </c>
      <c r="H79" s="39">
        <v>60</v>
      </c>
      <c r="I79" s="39">
        <v>50</v>
      </c>
      <c r="J79" s="39">
        <v>6</v>
      </c>
      <c r="K79" s="39">
        <v>0.1</v>
      </c>
      <c r="L79" s="39">
        <v>1.7</v>
      </c>
      <c r="M79" s="49"/>
    </row>
    <row r="80" spans="1:12" ht="15" customHeight="1">
      <c r="A80" s="91" t="s">
        <v>26</v>
      </c>
      <c r="B80" s="92"/>
      <c r="C80" s="93"/>
      <c r="D80" s="28">
        <f>D74+D75+D76+D78+D79</f>
        <v>34.660000000000004</v>
      </c>
      <c r="E80" s="28">
        <f aca="true" t="shared" si="7" ref="E80:L80">E75+E76+E78+E79+E74</f>
        <v>25.970000000000002</v>
      </c>
      <c r="F80" s="28">
        <f t="shared" si="7"/>
        <v>26.22</v>
      </c>
      <c r="G80" s="28">
        <f t="shared" si="7"/>
        <v>76.28999999999999</v>
      </c>
      <c r="H80" s="28">
        <f t="shared" si="7"/>
        <v>609.51</v>
      </c>
      <c r="I80" s="28">
        <f t="shared" si="7"/>
        <v>55.94</v>
      </c>
      <c r="J80" s="28">
        <f t="shared" si="7"/>
        <v>6.348</v>
      </c>
      <c r="K80" s="28">
        <f t="shared" si="7"/>
        <v>70.43</v>
      </c>
      <c r="L80" s="28">
        <f t="shared" si="7"/>
        <v>8.33</v>
      </c>
    </row>
    <row r="81" spans="1:12" ht="15" customHeight="1">
      <c r="A81" s="82" t="s">
        <v>50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4"/>
    </row>
    <row r="82" spans="1:12" ht="15" customHeight="1">
      <c r="A82" s="5">
        <v>1</v>
      </c>
      <c r="B82" s="27" t="s">
        <v>164</v>
      </c>
      <c r="C82" s="5" t="s">
        <v>59</v>
      </c>
      <c r="D82" s="28">
        <v>27.33</v>
      </c>
      <c r="E82" s="5">
        <v>13.11</v>
      </c>
      <c r="F82" s="5">
        <v>11.74</v>
      </c>
      <c r="G82" s="5">
        <v>2.2</v>
      </c>
      <c r="H82" s="5">
        <v>211.38</v>
      </c>
      <c r="I82" s="5">
        <v>0.6</v>
      </c>
      <c r="J82" s="5">
        <v>0.14</v>
      </c>
      <c r="K82" s="5">
        <v>124.9</v>
      </c>
      <c r="L82" s="5">
        <v>0.7</v>
      </c>
    </row>
    <row r="83" spans="1:12" ht="15" customHeight="1">
      <c r="A83" s="5">
        <v>2</v>
      </c>
      <c r="B83" s="27" t="s">
        <v>60</v>
      </c>
      <c r="C83" s="5">
        <v>40</v>
      </c>
      <c r="D83" s="28">
        <v>2.15</v>
      </c>
      <c r="E83" s="5">
        <v>2.64</v>
      </c>
      <c r="F83" s="5">
        <v>4.48</v>
      </c>
      <c r="G83" s="5">
        <v>13.68</v>
      </c>
      <c r="H83" s="5">
        <v>82.4</v>
      </c>
      <c r="I83" s="5">
        <v>0</v>
      </c>
      <c r="J83" s="5">
        <v>0.168</v>
      </c>
      <c r="K83" s="5">
        <v>17.6</v>
      </c>
      <c r="L83" s="5">
        <v>4.68</v>
      </c>
    </row>
    <row r="84" spans="1:12" ht="15" customHeight="1">
      <c r="A84" s="5">
        <v>3</v>
      </c>
      <c r="B84" s="29" t="s">
        <v>94</v>
      </c>
      <c r="C84" s="5">
        <v>200</v>
      </c>
      <c r="D84" s="28">
        <v>4.52</v>
      </c>
      <c r="E84" s="5">
        <v>1.52</v>
      </c>
      <c r="F84" s="5">
        <v>1.35</v>
      </c>
      <c r="G84" s="5">
        <v>15.9</v>
      </c>
      <c r="H84" s="5">
        <v>181</v>
      </c>
      <c r="I84" s="5">
        <v>1.33</v>
      </c>
      <c r="J84" s="5">
        <v>0.16</v>
      </c>
      <c r="K84" s="5">
        <v>126.6</v>
      </c>
      <c r="L84" s="5">
        <v>0.41</v>
      </c>
    </row>
    <row r="85" spans="1:14" ht="15" customHeight="1">
      <c r="A85" s="5">
        <v>4</v>
      </c>
      <c r="B85" s="29" t="s">
        <v>29</v>
      </c>
      <c r="C85" s="5">
        <v>70</v>
      </c>
      <c r="D85" s="28">
        <v>10.35</v>
      </c>
      <c r="E85" s="5">
        <v>0.15</v>
      </c>
      <c r="F85" s="5">
        <v>0.15</v>
      </c>
      <c r="G85" s="5">
        <v>3.53</v>
      </c>
      <c r="H85" s="5">
        <v>16.92</v>
      </c>
      <c r="I85" s="5">
        <v>28</v>
      </c>
      <c r="J85" s="5">
        <v>0.093</v>
      </c>
      <c r="K85" s="5">
        <v>44.4</v>
      </c>
      <c r="L85" s="5">
        <v>0.8</v>
      </c>
      <c r="N85" s="25" t="s">
        <v>57</v>
      </c>
    </row>
    <row r="86" spans="1:12" ht="15" customHeight="1">
      <c r="A86" s="5"/>
      <c r="B86" s="31" t="s">
        <v>26</v>
      </c>
      <c r="C86" s="5"/>
      <c r="D86" s="28">
        <f>D82+D83+D84+D85</f>
        <v>44.35</v>
      </c>
      <c r="E86" s="28">
        <f aca="true" t="shared" si="8" ref="E86:L86">E82+E83+E84+E85</f>
        <v>17.419999999999998</v>
      </c>
      <c r="F86" s="28">
        <f t="shared" si="8"/>
        <v>17.72</v>
      </c>
      <c r="G86" s="28">
        <f t="shared" si="8"/>
        <v>35.31</v>
      </c>
      <c r="H86" s="28">
        <f t="shared" si="8"/>
        <v>491.7</v>
      </c>
      <c r="I86" s="28">
        <f t="shared" si="8"/>
        <v>29.93</v>
      </c>
      <c r="J86" s="28">
        <f t="shared" si="8"/>
        <v>0.561</v>
      </c>
      <c r="K86" s="28">
        <f t="shared" si="8"/>
        <v>313.5</v>
      </c>
      <c r="L86" s="28">
        <f t="shared" si="8"/>
        <v>6.59</v>
      </c>
    </row>
    <row r="87" spans="1:12" ht="15" customHeight="1">
      <c r="A87" s="82" t="s">
        <v>51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4"/>
    </row>
    <row r="88" spans="1:12" ht="15" customHeight="1">
      <c r="A88" s="5">
        <v>1</v>
      </c>
      <c r="B88" s="27" t="s">
        <v>54</v>
      </c>
      <c r="C88" s="5">
        <v>40</v>
      </c>
      <c r="D88" s="28">
        <v>1.26</v>
      </c>
      <c r="E88" s="5">
        <v>0.71</v>
      </c>
      <c r="F88" s="5">
        <v>3.01</v>
      </c>
      <c r="G88" s="5">
        <v>4.13</v>
      </c>
      <c r="H88" s="5">
        <v>46.4</v>
      </c>
      <c r="I88" s="5">
        <v>18.7</v>
      </c>
      <c r="J88" s="5">
        <v>0.018</v>
      </c>
      <c r="K88" s="5">
        <v>23.3</v>
      </c>
      <c r="L88" s="5">
        <v>0.3</v>
      </c>
    </row>
    <row r="89" spans="1:12" ht="15" customHeight="1">
      <c r="A89" s="5">
        <v>2</v>
      </c>
      <c r="B89" s="27" t="s">
        <v>81</v>
      </c>
      <c r="C89" s="5">
        <v>150</v>
      </c>
      <c r="D89" s="28">
        <v>8.12</v>
      </c>
      <c r="E89" s="5">
        <v>3.08</v>
      </c>
      <c r="F89" s="5">
        <v>5.52</v>
      </c>
      <c r="G89" s="5">
        <v>41.02</v>
      </c>
      <c r="H89" s="5">
        <v>152.65</v>
      </c>
      <c r="I89" s="5">
        <v>12.3</v>
      </c>
      <c r="J89" s="5">
        <v>0.1</v>
      </c>
      <c r="K89" s="5">
        <v>63</v>
      </c>
      <c r="L89" s="5">
        <v>4.6</v>
      </c>
    </row>
    <row r="90" spans="1:12" ht="15" customHeight="1">
      <c r="A90" s="5">
        <v>3</v>
      </c>
      <c r="B90" s="27" t="s">
        <v>82</v>
      </c>
      <c r="C90" s="5" t="s">
        <v>83</v>
      </c>
      <c r="D90" s="28">
        <v>16.78</v>
      </c>
      <c r="E90" s="5">
        <v>7.55</v>
      </c>
      <c r="F90" s="5">
        <v>8.47</v>
      </c>
      <c r="G90" s="5">
        <v>0</v>
      </c>
      <c r="H90" s="5">
        <v>208.67</v>
      </c>
      <c r="I90" s="5">
        <v>0</v>
      </c>
      <c r="J90" s="5">
        <v>0.1</v>
      </c>
      <c r="K90" s="5">
        <v>23.3</v>
      </c>
      <c r="L90" s="5">
        <v>1.2</v>
      </c>
    </row>
    <row r="91" spans="1:12" ht="15" customHeight="1">
      <c r="A91" s="5">
        <v>4</v>
      </c>
      <c r="B91" s="27" t="s">
        <v>60</v>
      </c>
      <c r="C91" s="5">
        <v>40</v>
      </c>
      <c r="D91" s="28">
        <v>2.15</v>
      </c>
      <c r="E91" s="5">
        <v>2.64</v>
      </c>
      <c r="F91" s="5">
        <v>4.48</v>
      </c>
      <c r="G91" s="5">
        <v>13.68</v>
      </c>
      <c r="H91" s="5">
        <v>82.4</v>
      </c>
      <c r="I91" s="5">
        <v>0</v>
      </c>
      <c r="J91" s="5">
        <v>0.168</v>
      </c>
      <c r="K91" s="5">
        <v>17.6</v>
      </c>
      <c r="L91" s="5">
        <v>4.68</v>
      </c>
    </row>
    <row r="92" spans="1:12" ht="15" customHeight="1">
      <c r="A92" s="5">
        <v>5</v>
      </c>
      <c r="B92" s="27" t="s">
        <v>24</v>
      </c>
      <c r="C92" s="5">
        <v>200</v>
      </c>
      <c r="D92" s="28">
        <v>1.88</v>
      </c>
      <c r="E92" s="5">
        <v>1.41</v>
      </c>
      <c r="F92" s="5">
        <v>1.24</v>
      </c>
      <c r="G92" s="5">
        <v>13.1</v>
      </c>
      <c r="H92" s="5">
        <v>60</v>
      </c>
      <c r="I92" s="5">
        <v>50</v>
      </c>
      <c r="J92" s="5">
        <v>6</v>
      </c>
      <c r="K92" s="5">
        <v>0.1</v>
      </c>
      <c r="L92" s="5">
        <v>1.7</v>
      </c>
    </row>
    <row r="93" spans="1:13" ht="15" customHeight="1">
      <c r="A93" s="5">
        <v>6</v>
      </c>
      <c r="B93" s="30" t="s">
        <v>145</v>
      </c>
      <c r="C93" s="5">
        <v>50</v>
      </c>
      <c r="D93" s="5">
        <v>9.21</v>
      </c>
      <c r="E93" s="5"/>
      <c r="F93" s="5"/>
      <c r="G93" s="5"/>
      <c r="H93" s="5"/>
      <c r="I93" s="5"/>
      <c r="J93" s="5"/>
      <c r="K93" s="5"/>
      <c r="L93" s="5"/>
      <c r="M93" s="49"/>
    </row>
    <row r="94" spans="1:13" ht="15" customHeight="1">
      <c r="A94" s="5"/>
      <c r="B94" s="31" t="s">
        <v>26</v>
      </c>
      <c r="C94" s="5"/>
      <c r="D94" s="28">
        <f>D88+D89+D90+D91+D92+D93</f>
        <v>39.4</v>
      </c>
      <c r="E94" s="28">
        <f aca="true" t="shared" si="9" ref="E94:L94">E89+E90+E91+E92+E88</f>
        <v>15.39</v>
      </c>
      <c r="F94" s="28">
        <f t="shared" si="9"/>
        <v>22.72</v>
      </c>
      <c r="G94" s="28">
        <f t="shared" si="9"/>
        <v>71.92999999999999</v>
      </c>
      <c r="H94" s="28">
        <f t="shared" si="9"/>
        <v>550.12</v>
      </c>
      <c r="I94" s="28">
        <f t="shared" si="9"/>
        <v>81</v>
      </c>
      <c r="J94" s="28">
        <f t="shared" si="9"/>
        <v>6.386</v>
      </c>
      <c r="K94" s="28">
        <f t="shared" si="9"/>
        <v>127.3</v>
      </c>
      <c r="L94" s="28">
        <f t="shared" si="9"/>
        <v>12.48</v>
      </c>
      <c r="M94" s="49"/>
    </row>
    <row r="95" spans="1:13" ht="15" customHeight="1">
      <c r="A95" s="10"/>
      <c r="B95" s="32"/>
      <c r="C95" s="10"/>
      <c r="D95" s="33"/>
      <c r="E95" s="33"/>
      <c r="F95" s="33"/>
      <c r="G95" s="33"/>
      <c r="H95" s="33"/>
      <c r="I95" s="33"/>
      <c r="J95" s="33"/>
      <c r="K95" s="33"/>
      <c r="L95" s="33"/>
      <c r="M95" s="49"/>
    </row>
    <row r="96" spans="1:13" ht="15" customHeight="1">
      <c r="A96" s="10"/>
      <c r="B96" s="32"/>
      <c r="C96" s="10"/>
      <c r="D96" s="33"/>
      <c r="E96" s="33"/>
      <c r="F96" s="33"/>
      <c r="G96" s="33"/>
      <c r="H96" s="33"/>
      <c r="I96" s="33"/>
      <c r="J96" s="33"/>
      <c r="K96" s="33"/>
      <c r="L96" s="33"/>
      <c r="M96" s="49"/>
    </row>
    <row r="97" spans="1:13" ht="15" customHeight="1">
      <c r="A97" s="10"/>
      <c r="B97" s="32"/>
      <c r="C97" s="10"/>
      <c r="D97" s="33"/>
      <c r="E97" s="33"/>
      <c r="F97" s="33"/>
      <c r="G97" s="33"/>
      <c r="H97" s="33"/>
      <c r="I97" s="33"/>
      <c r="J97" s="33"/>
      <c r="K97" s="33"/>
      <c r="L97" s="33"/>
      <c r="M97" s="49"/>
    </row>
    <row r="98" spans="1:13" ht="15" customHeight="1">
      <c r="A98" s="10"/>
      <c r="B98" s="32"/>
      <c r="C98" s="10"/>
      <c r="D98" s="33"/>
      <c r="E98" s="33"/>
      <c r="F98" s="33"/>
      <c r="G98" s="33"/>
      <c r="H98" s="33"/>
      <c r="I98" s="33"/>
      <c r="J98" s="33"/>
      <c r="K98" s="33"/>
      <c r="L98" s="33"/>
      <c r="M98" s="49"/>
    </row>
    <row r="99" spans="1:13" ht="15" customHeight="1">
      <c r="A99" s="10"/>
      <c r="B99" s="32"/>
      <c r="C99" s="10"/>
      <c r="D99" s="33"/>
      <c r="E99" s="33"/>
      <c r="F99" s="33"/>
      <c r="G99" s="33"/>
      <c r="H99" s="33"/>
      <c r="I99" s="33"/>
      <c r="J99" s="33"/>
      <c r="K99" s="33"/>
      <c r="L99" s="33"/>
      <c r="M99" s="49"/>
    </row>
    <row r="100" spans="1:13" ht="15" customHeight="1">
      <c r="A100" s="10"/>
      <c r="B100" s="32"/>
      <c r="C100" s="10"/>
      <c r="D100" s="33"/>
      <c r="E100" s="33"/>
      <c r="F100" s="33"/>
      <c r="G100" s="33"/>
      <c r="H100" s="33"/>
      <c r="I100" s="33"/>
      <c r="J100" s="33"/>
      <c r="K100" s="33"/>
      <c r="L100" s="33"/>
      <c r="M100" s="49"/>
    </row>
    <row r="101" spans="1:12" ht="15" customHeight="1">
      <c r="A101" s="10"/>
      <c r="B101" s="32"/>
      <c r="C101" s="10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ht="15" customHeight="1">
      <c r="A102" s="73" t="s">
        <v>84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</row>
    <row r="103" spans="1:12" ht="15" customHeight="1">
      <c r="A103" s="5">
        <v>1</v>
      </c>
      <c r="B103" s="34" t="s">
        <v>91</v>
      </c>
      <c r="C103" s="5">
        <v>50</v>
      </c>
      <c r="D103" s="28">
        <v>2.28</v>
      </c>
      <c r="E103" s="5">
        <v>0.76</v>
      </c>
      <c r="F103" s="5">
        <v>2.55</v>
      </c>
      <c r="G103" s="5">
        <v>6.88</v>
      </c>
      <c r="H103" s="5">
        <v>53.5</v>
      </c>
      <c r="I103" s="5">
        <v>5.86</v>
      </c>
      <c r="J103" s="5">
        <v>0.03</v>
      </c>
      <c r="K103" s="5">
        <v>7.55</v>
      </c>
      <c r="L103" s="5">
        <v>0</v>
      </c>
    </row>
    <row r="104" spans="1:12" ht="15" customHeight="1">
      <c r="A104" s="5">
        <v>2</v>
      </c>
      <c r="B104" s="27" t="s">
        <v>55</v>
      </c>
      <c r="C104" s="5">
        <v>50</v>
      </c>
      <c r="D104" s="28">
        <v>15.11</v>
      </c>
      <c r="E104" s="5">
        <v>6.97</v>
      </c>
      <c r="F104" s="5">
        <v>3.28</v>
      </c>
      <c r="G104" s="5">
        <v>0.21</v>
      </c>
      <c r="H104" s="5">
        <v>42.5</v>
      </c>
      <c r="I104" s="5">
        <v>8</v>
      </c>
      <c r="J104" s="5">
        <v>0.075</v>
      </c>
      <c r="K104" s="5">
        <v>17.2</v>
      </c>
      <c r="L104" s="5">
        <v>0.86</v>
      </c>
    </row>
    <row r="105" spans="1:12" ht="15" customHeight="1">
      <c r="A105" s="69">
        <v>3</v>
      </c>
      <c r="B105" s="77" t="s">
        <v>58</v>
      </c>
      <c r="C105" s="69" t="s">
        <v>59</v>
      </c>
      <c r="D105" s="71">
        <v>4.55</v>
      </c>
      <c r="E105" s="69">
        <v>9.04</v>
      </c>
      <c r="F105" s="69">
        <v>8.53</v>
      </c>
      <c r="G105" s="69">
        <v>60.58</v>
      </c>
      <c r="H105" s="69">
        <v>168.45</v>
      </c>
      <c r="I105" s="69">
        <v>0</v>
      </c>
      <c r="J105" s="69">
        <v>0.02</v>
      </c>
      <c r="K105" s="69">
        <v>9</v>
      </c>
      <c r="L105" s="69">
        <v>0.6</v>
      </c>
    </row>
    <row r="106" spans="1:12" ht="15" customHeight="1">
      <c r="A106" s="70"/>
      <c r="B106" s="78"/>
      <c r="C106" s="70"/>
      <c r="D106" s="72"/>
      <c r="E106" s="70"/>
      <c r="F106" s="70"/>
      <c r="G106" s="70"/>
      <c r="H106" s="70"/>
      <c r="I106" s="70"/>
      <c r="J106" s="70"/>
      <c r="K106" s="70"/>
      <c r="L106" s="70"/>
    </row>
    <row r="107" spans="1:12" ht="15" customHeight="1">
      <c r="A107" s="5">
        <v>4</v>
      </c>
      <c r="B107" s="27" t="s">
        <v>60</v>
      </c>
      <c r="C107" s="5">
        <v>40</v>
      </c>
      <c r="D107" s="28">
        <v>2.15</v>
      </c>
      <c r="E107" s="5">
        <v>2.64</v>
      </c>
      <c r="F107" s="5">
        <v>0.48</v>
      </c>
      <c r="G107" s="5">
        <v>13.68</v>
      </c>
      <c r="H107" s="5">
        <v>82.4</v>
      </c>
      <c r="I107" s="5">
        <v>0</v>
      </c>
      <c r="J107" s="5">
        <v>0.168</v>
      </c>
      <c r="K107" s="5">
        <v>17.6</v>
      </c>
      <c r="L107" s="5">
        <v>4.68</v>
      </c>
    </row>
    <row r="108" spans="1:12" ht="15" customHeight="1">
      <c r="A108" s="5">
        <v>5</v>
      </c>
      <c r="B108" s="29" t="s">
        <v>94</v>
      </c>
      <c r="C108" s="5">
        <v>200</v>
      </c>
      <c r="D108" s="28">
        <v>4.52</v>
      </c>
      <c r="E108" s="5">
        <v>1.52</v>
      </c>
      <c r="F108" s="5">
        <v>1.35</v>
      </c>
      <c r="G108" s="5">
        <v>15.9</v>
      </c>
      <c r="H108" s="5">
        <v>181</v>
      </c>
      <c r="I108" s="5">
        <v>1.33</v>
      </c>
      <c r="J108" s="5">
        <v>0.16</v>
      </c>
      <c r="K108" s="5">
        <v>126.6</v>
      </c>
      <c r="L108" s="5">
        <v>0.41</v>
      </c>
    </row>
    <row r="109" spans="1:12" ht="15" customHeight="1">
      <c r="A109" s="5">
        <v>6</v>
      </c>
      <c r="B109" s="29" t="s">
        <v>29</v>
      </c>
      <c r="C109" s="5">
        <v>71</v>
      </c>
      <c r="D109" s="28">
        <v>10.5</v>
      </c>
      <c r="E109" s="5">
        <v>0.15</v>
      </c>
      <c r="F109" s="5">
        <v>0.15</v>
      </c>
      <c r="G109" s="5">
        <v>3.53</v>
      </c>
      <c r="H109" s="5">
        <v>16.92</v>
      </c>
      <c r="I109" s="5">
        <v>28</v>
      </c>
      <c r="J109" s="5">
        <v>0.093</v>
      </c>
      <c r="K109" s="5">
        <v>44.4</v>
      </c>
      <c r="L109" s="5">
        <v>0.8</v>
      </c>
    </row>
    <row r="110" spans="1:12" s="37" customFormat="1" ht="15" customHeight="1">
      <c r="A110" s="5"/>
      <c r="B110" s="31" t="s">
        <v>26</v>
      </c>
      <c r="C110" s="5"/>
      <c r="D110" s="28">
        <f>SUM(D103:D109)</f>
        <v>39.11</v>
      </c>
      <c r="E110" s="28">
        <f aca="true" t="shared" si="10" ref="E110:L110">E103+E104+E105+E107+E108</f>
        <v>20.93</v>
      </c>
      <c r="F110" s="28">
        <f t="shared" si="10"/>
        <v>16.19</v>
      </c>
      <c r="G110" s="28">
        <f t="shared" si="10"/>
        <v>97.25</v>
      </c>
      <c r="H110" s="28">
        <f t="shared" si="10"/>
        <v>527.85</v>
      </c>
      <c r="I110" s="28">
        <f t="shared" si="10"/>
        <v>15.19</v>
      </c>
      <c r="J110" s="28">
        <f t="shared" si="10"/>
        <v>0.45300000000000007</v>
      </c>
      <c r="K110" s="28">
        <f t="shared" si="10"/>
        <v>177.95</v>
      </c>
      <c r="L110" s="28">
        <f t="shared" si="10"/>
        <v>6.55</v>
      </c>
    </row>
    <row r="111" spans="1:12" s="37" customFormat="1" ht="15" customHeight="1">
      <c r="A111" s="10"/>
      <c r="B111" s="32"/>
      <c r="C111" s="10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s="37" customFormat="1" ht="15" customHeight="1">
      <c r="A112" s="10"/>
      <c r="B112" s="32"/>
      <c r="C112" s="10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5" customHeight="1">
      <c r="A113" s="10"/>
      <c r="B113" s="32"/>
      <c r="C113" s="10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5" customHeight="1">
      <c r="A114" s="73" t="s">
        <v>86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</row>
    <row r="115" spans="1:12" ht="15" customHeight="1">
      <c r="A115" s="75">
        <v>1</v>
      </c>
      <c r="B115" s="76" t="s">
        <v>92</v>
      </c>
      <c r="C115" s="75">
        <v>40</v>
      </c>
      <c r="D115" s="74">
        <v>1.99</v>
      </c>
      <c r="E115" s="75">
        <v>0.71</v>
      </c>
      <c r="F115" s="75">
        <v>5.02</v>
      </c>
      <c r="G115" s="75">
        <v>3.65</v>
      </c>
      <c r="H115" s="75">
        <v>62.55</v>
      </c>
      <c r="I115" s="75">
        <v>4.82</v>
      </c>
      <c r="J115" s="75">
        <v>0.02</v>
      </c>
      <c r="K115" s="75">
        <v>15.62</v>
      </c>
      <c r="L115" s="75">
        <v>0.42</v>
      </c>
    </row>
    <row r="116" spans="1:12" ht="15" customHeight="1">
      <c r="A116" s="75"/>
      <c r="B116" s="76"/>
      <c r="C116" s="75"/>
      <c r="D116" s="74"/>
      <c r="E116" s="75"/>
      <c r="F116" s="75"/>
      <c r="G116" s="75"/>
      <c r="H116" s="75"/>
      <c r="I116" s="75"/>
      <c r="J116" s="75"/>
      <c r="K116" s="75"/>
      <c r="L116" s="75"/>
    </row>
    <row r="117" spans="1:12" ht="15" customHeight="1">
      <c r="A117" s="5">
        <v>2</v>
      </c>
      <c r="B117" s="29" t="s">
        <v>74</v>
      </c>
      <c r="C117" s="5">
        <v>70</v>
      </c>
      <c r="D117" s="28">
        <v>27.34</v>
      </c>
      <c r="E117" s="5">
        <v>5.27</v>
      </c>
      <c r="F117" s="5">
        <v>4.67</v>
      </c>
      <c r="G117" s="5">
        <v>0.45</v>
      </c>
      <c r="H117" s="5">
        <v>248.45</v>
      </c>
      <c r="I117" s="5">
        <v>0</v>
      </c>
      <c r="J117" s="5">
        <v>0.06</v>
      </c>
      <c r="K117" s="5">
        <v>24.42</v>
      </c>
      <c r="L117" s="5">
        <v>0.99</v>
      </c>
    </row>
    <row r="118" spans="1:12" ht="15" customHeight="1">
      <c r="A118" s="69">
        <v>3</v>
      </c>
      <c r="B118" s="77" t="s">
        <v>165</v>
      </c>
      <c r="C118" s="69" t="s">
        <v>59</v>
      </c>
      <c r="D118" s="71">
        <v>4.63</v>
      </c>
      <c r="E118" s="69">
        <v>13.38</v>
      </c>
      <c r="F118" s="69">
        <v>7.27</v>
      </c>
      <c r="G118" s="69">
        <v>38.42</v>
      </c>
      <c r="H118" s="69">
        <v>144.66</v>
      </c>
      <c r="I118" s="69">
        <v>0</v>
      </c>
      <c r="J118" s="69">
        <v>0.1</v>
      </c>
      <c r="K118" s="69">
        <v>23.3</v>
      </c>
      <c r="L118" s="69">
        <v>1.2</v>
      </c>
    </row>
    <row r="119" spans="1:12" ht="15" customHeight="1">
      <c r="A119" s="70"/>
      <c r="B119" s="78"/>
      <c r="C119" s="70"/>
      <c r="D119" s="72"/>
      <c r="E119" s="70"/>
      <c r="F119" s="70"/>
      <c r="G119" s="70"/>
      <c r="H119" s="70"/>
      <c r="I119" s="70"/>
      <c r="J119" s="70"/>
      <c r="K119" s="70"/>
      <c r="L119" s="70"/>
    </row>
    <row r="120" spans="1:12" ht="15" customHeight="1">
      <c r="A120" s="5">
        <v>4</v>
      </c>
      <c r="B120" s="27" t="s">
        <v>60</v>
      </c>
      <c r="C120" s="5">
        <v>40</v>
      </c>
      <c r="D120" s="28">
        <v>2.15</v>
      </c>
      <c r="E120" s="5">
        <v>2.64</v>
      </c>
      <c r="F120" s="5">
        <v>4.48</v>
      </c>
      <c r="G120" s="5">
        <v>13.68</v>
      </c>
      <c r="H120" s="5">
        <v>82.4</v>
      </c>
      <c r="I120" s="5">
        <v>0</v>
      </c>
      <c r="J120" s="5">
        <v>0.168</v>
      </c>
      <c r="K120" s="5">
        <v>17.6</v>
      </c>
      <c r="L120" s="5">
        <v>4.68</v>
      </c>
    </row>
    <row r="121" spans="1:12" ht="15" customHeight="1">
      <c r="A121" s="5">
        <v>5</v>
      </c>
      <c r="B121" s="27" t="s">
        <v>24</v>
      </c>
      <c r="C121" s="5">
        <v>200</v>
      </c>
      <c r="D121" s="28">
        <v>1.88</v>
      </c>
      <c r="E121" s="5">
        <v>1.41</v>
      </c>
      <c r="F121" s="5">
        <v>1.24</v>
      </c>
      <c r="G121" s="5">
        <v>13.1</v>
      </c>
      <c r="H121" s="5">
        <v>60</v>
      </c>
      <c r="I121" s="5">
        <v>50</v>
      </c>
      <c r="J121" s="5">
        <v>6</v>
      </c>
      <c r="K121" s="5">
        <v>0.1</v>
      </c>
      <c r="L121" s="5">
        <v>1.7</v>
      </c>
    </row>
    <row r="122" spans="1:12" ht="15" customHeight="1">
      <c r="A122" s="5">
        <v>6</v>
      </c>
      <c r="B122" s="30" t="s">
        <v>102</v>
      </c>
      <c r="C122" s="5">
        <v>50</v>
      </c>
      <c r="D122" s="5">
        <v>6.09</v>
      </c>
      <c r="E122" s="5"/>
      <c r="F122" s="5"/>
      <c r="G122" s="5"/>
      <c r="H122" s="5"/>
      <c r="I122" s="5"/>
      <c r="J122" s="5"/>
      <c r="K122" s="5"/>
      <c r="L122" s="5"/>
    </row>
    <row r="123" spans="1:12" ht="15" customHeight="1">
      <c r="A123" s="91" t="s">
        <v>26</v>
      </c>
      <c r="B123" s="92"/>
      <c r="C123" s="93"/>
      <c r="D123" s="28">
        <f>D115+D117+D118+D120+D121+D122</f>
        <v>44.08</v>
      </c>
      <c r="E123" s="28">
        <f aca="true" t="shared" si="11" ref="E123:L123">E115+E117+E118+E120+E121</f>
        <v>23.41</v>
      </c>
      <c r="F123" s="28">
        <f t="shared" si="11"/>
        <v>22.68</v>
      </c>
      <c r="G123" s="28">
        <f t="shared" si="11"/>
        <v>69.3</v>
      </c>
      <c r="H123" s="28">
        <f t="shared" si="11"/>
        <v>598.06</v>
      </c>
      <c r="I123" s="28">
        <f t="shared" si="11"/>
        <v>54.82</v>
      </c>
      <c r="J123" s="28">
        <f t="shared" si="11"/>
        <v>6.348</v>
      </c>
      <c r="K123" s="28">
        <f t="shared" si="11"/>
        <v>81.03999999999999</v>
      </c>
      <c r="L123" s="28">
        <f t="shared" si="11"/>
        <v>8.989999999999998</v>
      </c>
    </row>
    <row r="124" spans="1:12" ht="15" customHeight="1">
      <c r="A124" s="5"/>
      <c r="B124" s="31" t="s">
        <v>52</v>
      </c>
      <c r="C124" s="5"/>
      <c r="D124" s="28">
        <f aca="true" t="shared" si="12" ref="D124:L124">D18+D27+D43+D50+D57+D63+D72+D80+D86+D94+D110+D123</f>
        <v>510.94</v>
      </c>
      <c r="E124" s="28">
        <f t="shared" si="12"/>
        <v>234.60999999999999</v>
      </c>
      <c r="F124" s="28">
        <f t="shared" si="12"/>
        <v>267.89</v>
      </c>
      <c r="G124" s="28">
        <f t="shared" si="12"/>
        <v>959.2099999999999</v>
      </c>
      <c r="H124" s="28">
        <f t="shared" si="12"/>
        <v>6660.43</v>
      </c>
      <c r="I124" s="28">
        <f t="shared" si="12"/>
        <v>593.9100000000002</v>
      </c>
      <c r="J124" s="28">
        <f t="shared" si="12"/>
        <v>61.108</v>
      </c>
      <c r="K124" s="28">
        <f t="shared" si="12"/>
        <v>1814.09</v>
      </c>
      <c r="L124" s="28">
        <f t="shared" si="12"/>
        <v>101.25</v>
      </c>
    </row>
    <row r="125" spans="1:12" ht="15" customHeight="1">
      <c r="A125" s="7"/>
      <c r="B125" s="6"/>
      <c r="C125" s="7"/>
      <c r="D125" s="6"/>
      <c r="E125" s="7" t="s">
        <v>57</v>
      </c>
      <c r="F125" s="7"/>
      <c r="G125" s="7"/>
      <c r="H125" s="7"/>
      <c r="I125" s="7"/>
      <c r="J125" s="7"/>
      <c r="K125" s="7"/>
      <c r="L125" s="7"/>
    </row>
    <row r="126" spans="1:12" ht="15.75">
      <c r="A126" s="7"/>
      <c r="B126" s="6"/>
      <c r="C126" s="7"/>
      <c r="D126" s="2">
        <f>D124/12</f>
        <v>42.57833333333333</v>
      </c>
      <c r="E126" s="2"/>
      <c r="F126" s="7"/>
      <c r="G126" s="7"/>
      <c r="H126" s="7"/>
      <c r="I126" s="7"/>
      <c r="J126" s="7"/>
      <c r="K126" s="7"/>
      <c r="L126" s="7"/>
    </row>
    <row r="127" spans="1:12" ht="15.75">
      <c r="A127" s="58"/>
      <c r="B127" s="24"/>
      <c r="C127" s="58"/>
      <c r="D127" s="59"/>
      <c r="E127" s="58"/>
      <c r="F127" s="58"/>
      <c r="G127" s="58"/>
      <c r="H127" s="58"/>
      <c r="I127" s="58"/>
      <c r="J127" s="58"/>
      <c r="K127" s="58"/>
      <c r="L127" s="58"/>
    </row>
    <row r="128" spans="1:12" ht="15.75">
      <c r="A128" s="58"/>
      <c r="B128" s="24"/>
      <c r="C128" s="58"/>
      <c r="D128" s="59"/>
      <c r="E128" s="58"/>
      <c r="F128" s="58"/>
      <c r="G128" s="58"/>
      <c r="H128" s="58"/>
      <c r="I128" s="58"/>
      <c r="J128" s="58"/>
      <c r="K128" s="58"/>
      <c r="L128" s="58"/>
    </row>
    <row r="129" spans="1:12" ht="15.75">
      <c r="A129" s="58"/>
      <c r="B129" s="24"/>
      <c r="C129" s="58"/>
      <c r="D129" s="59"/>
      <c r="E129" s="58"/>
      <c r="F129" s="58"/>
      <c r="G129" s="58"/>
      <c r="H129" s="58"/>
      <c r="I129" s="58"/>
      <c r="J129" s="58"/>
      <c r="K129" s="58"/>
      <c r="L129" s="58"/>
    </row>
    <row r="130" spans="1:12" ht="15.75">
      <c r="A130" s="58"/>
      <c r="B130" s="24"/>
      <c r="C130" s="58"/>
      <c r="D130" s="59"/>
      <c r="E130" s="58"/>
      <c r="F130" s="58"/>
      <c r="G130" s="58"/>
      <c r="H130" s="58"/>
      <c r="I130" s="58"/>
      <c r="J130" s="58"/>
      <c r="K130" s="58"/>
      <c r="L130" s="58"/>
    </row>
    <row r="131" spans="1:12" ht="15.75">
      <c r="A131" s="58"/>
      <c r="B131" s="24"/>
      <c r="C131" s="58"/>
      <c r="D131" s="59"/>
      <c r="E131" s="58"/>
      <c r="F131" s="58"/>
      <c r="G131" s="58"/>
      <c r="H131" s="58"/>
      <c r="I131" s="58"/>
      <c r="J131" s="58"/>
      <c r="K131" s="58"/>
      <c r="L131" s="58"/>
    </row>
    <row r="132" spans="1:12" ht="15.75">
      <c r="A132" s="58"/>
      <c r="B132" s="24"/>
      <c r="C132" s="58"/>
      <c r="D132" s="59"/>
      <c r="E132" s="58"/>
      <c r="F132" s="58"/>
      <c r="G132" s="58"/>
      <c r="H132" s="58"/>
      <c r="I132" s="58"/>
      <c r="J132" s="58"/>
      <c r="K132" s="58"/>
      <c r="L132" s="58"/>
    </row>
    <row r="133" spans="1:12" ht="15">
      <c r="A133" s="47"/>
      <c r="C133" s="47"/>
      <c r="D133" s="48"/>
      <c r="E133" s="47"/>
      <c r="F133" s="47"/>
      <c r="G133" s="47"/>
      <c r="H133" s="47"/>
      <c r="I133" s="47"/>
      <c r="J133" s="47"/>
      <c r="K133" s="47"/>
      <c r="L133" s="47"/>
    </row>
    <row r="134" spans="1:12" ht="15">
      <c r="A134" s="47"/>
      <c r="C134" s="47"/>
      <c r="D134" s="48"/>
      <c r="E134" s="47"/>
      <c r="F134" s="47"/>
      <c r="G134" s="47"/>
      <c r="H134" s="47"/>
      <c r="I134" s="47"/>
      <c r="J134" s="47"/>
      <c r="K134" s="47"/>
      <c r="L134" s="47"/>
    </row>
    <row r="135" spans="1:12" ht="15">
      <c r="A135" s="47"/>
      <c r="C135" s="47"/>
      <c r="D135" s="48"/>
      <c r="E135" s="47"/>
      <c r="F135" s="47"/>
      <c r="G135" s="47"/>
      <c r="H135" s="47"/>
      <c r="I135" s="47"/>
      <c r="J135" s="47"/>
      <c r="K135" s="47"/>
      <c r="L135" s="47"/>
    </row>
    <row r="136" spans="1:12" ht="15">
      <c r="A136" s="47"/>
      <c r="C136" s="47"/>
      <c r="D136" s="48"/>
      <c r="E136" s="47"/>
      <c r="F136" s="47"/>
      <c r="G136" s="47"/>
      <c r="H136" s="47"/>
      <c r="I136" s="47"/>
      <c r="J136" s="47"/>
      <c r="K136" s="47"/>
      <c r="L136" s="47"/>
    </row>
    <row r="137" spans="1:12" ht="15">
      <c r="A137" s="47"/>
      <c r="C137" s="47"/>
      <c r="D137" s="48"/>
      <c r="E137" s="47"/>
      <c r="F137" s="47"/>
      <c r="G137" s="47"/>
      <c r="H137" s="47"/>
      <c r="I137" s="47"/>
      <c r="J137" s="47"/>
      <c r="K137" s="47"/>
      <c r="L137" s="47"/>
    </row>
    <row r="138" spans="1:12" ht="15">
      <c r="A138" s="47"/>
      <c r="C138" s="47"/>
      <c r="D138" s="48"/>
      <c r="E138" s="47"/>
      <c r="F138" s="47"/>
      <c r="G138" s="47"/>
      <c r="H138" s="47"/>
      <c r="I138" s="47"/>
      <c r="J138" s="47"/>
      <c r="K138" s="47"/>
      <c r="L138" s="47"/>
    </row>
    <row r="139" spans="1:12" ht="15">
      <c r="A139" s="47"/>
      <c r="C139" s="47"/>
      <c r="D139" s="48"/>
      <c r="E139" s="47"/>
      <c r="F139" s="47"/>
      <c r="G139" s="47"/>
      <c r="H139" s="47"/>
      <c r="I139" s="47"/>
      <c r="J139" s="47"/>
      <c r="K139" s="47"/>
      <c r="L139" s="47"/>
    </row>
    <row r="140" spans="1:12" ht="15">
      <c r="A140" s="47"/>
      <c r="C140" s="47"/>
      <c r="D140" s="48"/>
      <c r="E140" s="47"/>
      <c r="F140" s="47"/>
      <c r="G140" s="47"/>
      <c r="H140" s="47"/>
      <c r="I140" s="47"/>
      <c r="J140" s="47"/>
      <c r="K140" s="47"/>
      <c r="L140" s="47"/>
    </row>
    <row r="141" spans="1:12" ht="15">
      <c r="A141" s="47"/>
      <c r="C141" s="47"/>
      <c r="D141" s="48"/>
      <c r="E141" s="47"/>
      <c r="F141" s="47"/>
      <c r="G141" s="47"/>
      <c r="H141" s="47"/>
      <c r="I141" s="47"/>
      <c r="J141" s="47"/>
      <c r="K141" s="47"/>
      <c r="L141" s="47"/>
    </row>
    <row r="142" spans="1:12" ht="15">
      <c r="A142" s="47"/>
      <c r="C142" s="47"/>
      <c r="D142" s="48"/>
      <c r="E142" s="47"/>
      <c r="F142" s="47"/>
      <c r="G142" s="47"/>
      <c r="H142" s="47"/>
      <c r="I142" s="47"/>
      <c r="J142" s="47"/>
      <c r="K142" s="47"/>
      <c r="L142" s="47"/>
    </row>
    <row r="143" spans="1:12" ht="15">
      <c r="A143" s="47"/>
      <c r="C143" s="47"/>
      <c r="D143" s="48"/>
      <c r="E143" s="47"/>
      <c r="F143" s="47"/>
      <c r="G143" s="47"/>
      <c r="H143" s="47"/>
      <c r="I143" s="47"/>
      <c r="J143" s="47"/>
      <c r="K143" s="47"/>
      <c r="L143" s="47"/>
    </row>
    <row r="144" spans="1:12" ht="15">
      <c r="A144" s="47"/>
      <c r="C144" s="47"/>
      <c r="D144" s="48"/>
      <c r="E144" s="47"/>
      <c r="F144" s="47"/>
      <c r="G144" s="47"/>
      <c r="H144" s="47"/>
      <c r="I144" s="47"/>
      <c r="J144" s="47"/>
      <c r="K144" s="47"/>
      <c r="L144" s="47"/>
    </row>
    <row r="145" spans="1:12" ht="15">
      <c r="A145" s="47"/>
      <c r="C145" s="47"/>
      <c r="D145" s="48"/>
      <c r="E145" s="47"/>
      <c r="F145" s="47"/>
      <c r="G145" s="47"/>
      <c r="H145" s="47"/>
      <c r="I145" s="47"/>
      <c r="J145" s="47"/>
      <c r="K145" s="47"/>
      <c r="L145" s="47"/>
    </row>
    <row r="146" spans="1:12" ht="15">
      <c r="A146" s="47"/>
      <c r="C146" s="47"/>
      <c r="D146" s="48"/>
      <c r="E146" s="47"/>
      <c r="F146" s="47"/>
      <c r="G146" s="47"/>
      <c r="H146" s="47"/>
      <c r="I146" s="47"/>
      <c r="J146" s="47"/>
      <c r="K146" s="47"/>
      <c r="L146" s="47"/>
    </row>
    <row r="147" spans="1:12" ht="15">
      <c r="A147" s="47"/>
      <c r="C147" s="47"/>
      <c r="D147" s="48"/>
      <c r="E147" s="47"/>
      <c r="F147" s="47"/>
      <c r="G147" s="47"/>
      <c r="H147" s="47"/>
      <c r="I147" s="47"/>
      <c r="J147" s="47"/>
      <c r="K147" s="47"/>
      <c r="L147" s="47"/>
    </row>
    <row r="148" spans="1:12" ht="15">
      <c r="A148" s="47"/>
      <c r="C148" s="47"/>
      <c r="D148" s="48"/>
      <c r="E148" s="47"/>
      <c r="F148" s="47"/>
      <c r="G148" s="47"/>
      <c r="H148" s="47"/>
      <c r="I148" s="47"/>
      <c r="J148" s="47"/>
      <c r="K148" s="47"/>
      <c r="L148" s="47"/>
    </row>
    <row r="149" spans="1:4" ht="15">
      <c r="A149" s="47"/>
      <c r="D149" s="49"/>
    </row>
    <row r="150" spans="1:4" ht="15">
      <c r="A150" s="47"/>
      <c r="D150" s="49"/>
    </row>
    <row r="151" spans="1:4" ht="15">
      <c r="A151" s="47"/>
      <c r="D151" s="49"/>
    </row>
    <row r="152" ht="15">
      <c r="D152" s="49"/>
    </row>
    <row r="153" ht="15">
      <c r="D153" s="49"/>
    </row>
    <row r="154" ht="15">
      <c r="D154" s="49"/>
    </row>
    <row r="155" ht="15">
      <c r="D155" s="49"/>
    </row>
    <row r="156" ht="15">
      <c r="D156" s="49"/>
    </row>
    <row r="157" ht="15">
      <c r="D157" s="49"/>
    </row>
    <row r="158" ht="15">
      <c r="D158" s="49"/>
    </row>
    <row r="159" ht="15">
      <c r="D159" s="49"/>
    </row>
    <row r="160" ht="15">
      <c r="D160" s="49"/>
    </row>
    <row r="161" ht="15">
      <c r="D161" s="49"/>
    </row>
    <row r="162" ht="15">
      <c r="D162" s="49"/>
    </row>
  </sheetData>
  <sheetProtection/>
  <mergeCells count="137">
    <mergeCell ref="B105:B106"/>
    <mergeCell ref="C105:C106"/>
    <mergeCell ref="D105:D106"/>
    <mergeCell ref="D76:D77"/>
    <mergeCell ref="J76:J77"/>
    <mergeCell ref="K76:K77"/>
    <mergeCell ref="L76:L77"/>
    <mergeCell ref="B76:B77"/>
    <mergeCell ref="A102:L102"/>
    <mergeCell ref="A87:L87"/>
    <mergeCell ref="A80:C80"/>
    <mergeCell ref="C76:C77"/>
    <mergeCell ref="L118:L119"/>
    <mergeCell ref="K105:K106"/>
    <mergeCell ref="A118:A119"/>
    <mergeCell ref="B118:B119"/>
    <mergeCell ref="C118:C119"/>
    <mergeCell ref="D118:D119"/>
    <mergeCell ref="A114:L114"/>
    <mergeCell ref="L105:L106"/>
    <mergeCell ref="J105:J106"/>
    <mergeCell ref="A105:A106"/>
    <mergeCell ref="H118:H119"/>
    <mergeCell ref="I118:I119"/>
    <mergeCell ref="G105:G106"/>
    <mergeCell ref="H105:H106"/>
    <mergeCell ref="I105:I106"/>
    <mergeCell ref="K118:K119"/>
    <mergeCell ref="E105:E106"/>
    <mergeCell ref="F105:F106"/>
    <mergeCell ref="A72:C72"/>
    <mergeCell ref="A73:L73"/>
    <mergeCell ref="J118:J119"/>
    <mergeCell ref="A123:C123"/>
    <mergeCell ref="H76:H77"/>
    <mergeCell ref="I76:I77"/>
    <mergeCell ref="A76:A77"/>
    <mergeCell ref="G118:G119"/>
    <mergeCell ref="E118:E119"/>
    <mergeCell ref="E76:E77"/>
    <mergeCell ref="F76:F77"/>
    <mergeCell ref="G76:G77"/>
    <mergeCell ref="A81:L81"/>
    <mergeCell ref="K59:K60"/>
    <mergeCell ref="L59:L60"/>
    <mergeCell ref="F118:F119"/>
    <mergeCell ref="A63:C63"/>
    <mergeCell ref="A67:L67"/>
    <mergeCell ref="H38:H39"/>
    <mergeCell ref="I38:I39"/>
    <mergeCell ref="K38:K39"/>
    <mergeCell ref="G38:G39"/>
    <mergeCell ref="E38:E39"/>
    <mergeCell ref="C59:C60"/>
    <mergeCell ref="D59:D60"/>
    <mergeCell ref="E59:E60"/>
    <mergeCell ref="F59:F60"/>
    <mergeCell ref="G59:G60"/>
    <mergeCell ref="B59:B60"/>
    <mergeCell ref="K35:K36"/>
    <mergeCell ref="L35:L36"/>
    <mergeCell ref="E35:E36"/>
    <mergeCell ref="F35:F36"/>
    <mergeCell ref="G35:G36"/>
    <mergeCell ref="L38:L39"/>
    <mergeCell ref="A50:C50"/>
    <mergeCell ref="A51:L51"/>
    <mergeCell ref="D38:D39"/>
    <mergeCell ref="J115:J116"/>
    <mergeCell ref="K115:K116"/>
    <mergeCell ref="L115:L116"/>
    <mergeCell ref="A43:C43"/>
    <mergeCell ref="A44:L44"/>
    <mergeCell ref="J38:J39"/>
    <mergeCell ref="F115:F116"/>
    <mergeCell ref="G115:G116"/>
    <mergeCell ref="H115:H116"/>
    <mergeCell ref="I115:I116"/>
    <mergeCell ref="H35:H36"/>
    <mergeCell ref="I35:I36"/>
    <mergeCell ref="K22:K23"/>
    <mergeCell ref="L22:L23"/>
    <mergeCell ref="A27:C27"/>
    <mergeCell ref="A34:L34"/>
    <mergeCell ref="E22:E23"/>
    <mergeCell ref="F22:F23"/>
    <mergeCell ref="G22:G23"/>
    <mergeCell ref="H22:H23"/>
    <mergeCell ref="C22:C23"/>
    <mergeCell ref="D22:D23"/>
    <mergeCell ref="E115:E116"/>
    <mergeCell ref="A115:A116"/>
    <mergeCell ref="B115:B116"/>
    <mergeCell ref="C115:C116"/>
    <mergeCell ref="D115:D116"/>
    <mergeCell ref="A57:C57"/>
    <mergeCell ref="A58:L58"/>
    <mergeCell ref="A59:A60"/>
    <mergeCell ref="H59:H60"/>
    <mergeCell ref="I59:I60"/>
    <mergeCell ref="J59:J60"/>
    <mergeCell ref="A18:C18"/>
    <mergeCell ref="A38:A39"/>
    <mergeCell ref="B38:B39"/>
    <mergeCell ref="C38:C39"/>
    <mergeCell ref="F38:F39"/>
    <mergeCell ref="A22:A23"/>
    <mergeCell ref="B22:B23"/>
    <mergeCell ref="G5:L5"/>
    <mergeCell ref="E13:E14"/>
    <mergeCell ref="F13:F14"/>
    <mergeCell ref="I22:I23"/>
    <mergeCell ref="G13:G14"/>
    <mergeCell ref="H13:H14"/>
    <mergeCell ref="I13:I14"/>
    <mergeCell ref="I8:L8"/>
    <mergeCell ref="J22:J23"/>
    <mergeCell ref="J13:J14"/>
    <mergeCell ref="K13:K14"/>
    <mergeCell ref="L13:L14"/>
    <mergeCell ref="G1:L1"/>
    <mergeCell ref="A2:D2"/>
    <mergeCell ref="G2:L2"/>
    <mergeCell ref="G3:L3"/>
    <mergeCell ref="A5:C5"/>
    <mergeCell ref="A6:L7"/>
    <mergeCell ref="A10:L10"/>
    <mergeCell ref="A35:A36"/>
    <mergeCell ref="B35:B36"/>
    <mergeCell ref="C35:C36"/>
    <mergeCell ref="D35:D36"/>
    <mergeCell ref="A13:A14"/>
    <mergeCell ref="B13:B14"/>
    <mergeCell ref="C13:C14"/>
    <mergeCell ref="D13:D14"/>
    <mergeCell ref="A19:L19"/>
    <mergeCell ref="J35:J3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40">
      <selection activeCell="D28" sqref="D28"/>
    </sheetView>
  </sheetViews>
  <sheetFormatPr defaultColWidth="9.140625" defaultRowHeight="15"/>
  <cols>
    <col min="1" max="1" width="9.7109375" style="0" customWidth="1"/>
    <col min="2" max="2" width="28.140625" style="0" customWidth="1"/>
    <col min="3" max="3" width="5.140625" style="3" customWidth="1"/>
  </cols>
  <sheetData>
    <row r="1" spans="1:3" ht="20.25">
      <c r="A1" s="107" t="s">
        <v>108</v>
      </c>
      <c r="B1" s="107"/>
      <c r="C1" s="107"/>
    </row>
    <row r="2" spans="1:4" ht="27" customHeight="1">
      <c r="A2" s="19" t="s">
        <v>109</v>
      </c>
      <c r="B2" s="18" t="s">
        <v>110</v>
      </c>
      <c r="C2" s="60"/>
      <c r="D2" s="62" t="s">
        <v>166</v>
      </c>
    </row>
    <row r="3" spans="1:4" ht="15.75">
      <c r="A3" s="61" t="s">
        <v>111</v>
      </c>
      <c r="B3" s="61"/>
      <c r="C3" s="61"/>
      <c r="D3" s="17"/>
    </row>
    <row r="4" spans="1:4" ht="15.75">
      <c r="A4" s="11">
        <v>1</v>
      </c>
      <c r="B4" s="11" t="s">
        <v>18</v>
      </c>
      <c r="C4" s="12" t="s">
        <v>112</v>
      </c>
      <c r="D4" s="17">
        <v>92.37</v>
      </c>
    </row>
    <row r="5" spans="1:4" ht="15.75">
      <c r="A5" s="11">
        <v>2</v>
      </c>
      <c r="B5" s="11" t="s">
        <v>47</v>
      </c>
      <c r="C5" s="12" t="s">
        <v>112</v>
      </c>
      <c r="D5" s="17">
        <v>41.98</v>
      </c>
    </row>
    <row r="6" spans="1:4" ht="15.75">
      <c r="A6" s="11">
        <v>3</v>
      </c>
      <c r="B6" s="11" t="s">
        <v>113</v>
      </c>
      <c r="C6" s="12" t="s">
        <v>112</v>
      </c>
      <c r="D6" s="17">
        <v>96.6</v>
      </c>
    </row>
    <row r="7" spans="1:4" ht="15.75">
      <c r="A7" s="11">
        <v>4</v>
      </c>
      <c r="B7" s="11" t="s">
        <v>114</v>
      </c>
      <c r="C7" s="12" t="s">
        <v>112</v>
      </c>
      <c r="D7" s="17">
        <v>43.5</v>
      </c>
    </row>
    <row r="8" spans="1:4" ht="15.75">
      <c r="A8" s="11">
        <v>5</v>
      </c>
      <c r="B8" s="11" t="s">
        <v>65</v>
      </c>
      <c r="C8" s="12" t="s">
        <v>112</v>
      </c>
      <c r="D8" s="17">
        <v>32.12</v>
      </c>
    </row>
    <row r="9" spans="1:4" ht="15.75">
      <c r="A9" s="11">
        <v>6</v>
      </c>
      <c r="B9" s="11" t="s">
        <v>76</v>
      </c>
      <c r="C9" s="12" t="s">
        <v>112</v>
      </c>
      <c r="D9" s="17">
        <v>33.07</v>
      </c>
    </row>
    <row r="10" spans="1:4" ht="15.75">
      <c r="A10" s="11">
        <v>7</v>
      </c>
      <c r="B10" s="11" t="s">
        <v>115</v>
      </c>
      <c r="C10" s="12" t="s">
        <v>112</v>
      </c>
      <c r="D10" s="17">
        <v>39.44</v>
      </c>
    </row>
    <row r="11" spans="1:4" ht="15.75">
      <c r="A11" s="11">
        <v>8</v>
      </c>
      <c r="B11" s="11" t="s">
        <v>116</v>
      </c>
      <c r="C11" s="12" t="s">
        <v>112</v>
      </c>
      <c r="D11" s="17">
        <v>56.32</v>
      </c>
    </row>
    <row r="12" spans="1:4" ht="15.75">
      <c r="A12" s="11">
        <v>9</v>
      </c>
      <c r="B12" s="11" t="s">
        <v>117</v>
      </c>
      <c r="C12" s="12" t="s">
        <v>112</v>
      </c>
      <c r="D12" s="17">
        <v>35.48</v>
      </c>
    </row>
    <row r="13" spans="1:4" ht="15.75">
      <c r="A13" s="11">
        <v>10</v>
      </c>
      <c r="B13" s="11" t="s">
        <v>118</v>
      </c>
      <c r="C13" s="12" t="s">
        <v>112</v>
      </c>
      <c r="D13" s="17">
        <v>31.89</v>
      </c>
    </row>
    <row r="14" spans="1:4" ht="15.75">
      <c r="A14" s="61" t="s">
        <v>31</v>
      </c>
      <c r="B14" s="61"/>
      <c r="C14" s="61"/>
      <c r="D14" s="17"/>
    </row>
    <row r="15" spans="1:4" ht="15.75">
      <c r="A15" s="11">
        <v>1</v>
      </c>
      <c r="B15" s="11" t="s">
        <v>119</v>
      </c>
      <c r="C15" s="12" t="s">
        <v>112</v>
      </c>
      <c r="D15" s="17">
        <v>43.11</v>
      </c>
    </row>
    <row r="16" spans="1:4" ht="15.75">
      <c r="A16" s="11">
        <v>2</v>
      </c>
      <c r="B16" s="11" t="s">
        <v>120</v>
      </c>
      <c r="C16" s="12" t="s">
        <v>112</v>
      </c>
      <c r="D16" s="17"/>
    </row>
    <row r="17" spans="1:4" ht="15.75">
      <c r="A17" s="61" t="s">
        <v>121</v>
      </c>
      <c r="B17" s="61"/>
      <c r="C17" s="61"/>
      <c r="D17" s="17"/>
    </row>
    <row r="18" spans="1:4" ht="15.75">
      <c r="A18" s="11">
        <v>1</v>
      </c>
      <c r="B18" s="11" t="s">
        <v>56</v>
      </c>
      <c r="C18" s="12" t="s">
        <v>112</v>
      </c>
      <c r="D18" s="17">
        <v>201.64</v>
      </c>
    </row>
    <row r="19" spans="1:4" ht="15.75">
      <c r="A19" s="11">
        <v>2</v>
      </c>
      <c r="B19" s="11" t="s">
        <v>122</v>
      </c>
      <c r="C19" s="12" t="s">
        <v>112</v>
      </c>
      <c r="D19" s="17">
        <v>316.88</v>
      </c>
    </row>
    <row r="20" spans="1:4" ht="15.75">
      <c r="A20" s="11">
        <v>2</v>
      </c>
      <c r="B20" s="11" t="s">
        <v>78</v>
      </c>
      <c r="C20" s="12" t="s">
        <v>112</v>
      </c>
      <c r="D20" s="17">
        <v>210</v>
      </c>
    </row>
    <row r="21" spans="1:4" ht="15.75">
      <c r="A21" s="11">
        <v>3</v>
      </c>
      <c r="B21" s="11" t="s">
        <v>123</v>
      </c>
      <c r="C21" s="12" t="s">
        <v>112</v>
      </c>
      <c r="D21" s="17">
        <v>200.1</v>
      </c>
    </row>
    <row r="22" spans="1:4" ht="15.75">
      <c r="A22" s="11">
        <v>4</v>
      </c>
      <c r="B22" s="11" t="s">
        <v>124</v>
      </c>
      <c r="C22" s="12" t="s">
        <v>112</v>
      </c>
      <c r="D22" s="17">
        <v>385</v>
      </c>
    </row>
    <row r="23" spans="1:4" ht="15.75">
      <c r="A23" s="61" t="s">
        <v>125</v>
      </c>
      <c r="B23" s="61"/>
      <c r="C23" s="61"/>
      <c r="D23" s="17"/>
    </row>
    <row r="24" spans="1:4" ht="15.75">
      <c r="A24" s="11">
        <v>1</v>
      </c>
      <c r="B24" s="11" t="s">
        <v>95</v>
      </c>
      <c r="C24" s="12" t="s">
        <v>126</v>
      </c>
      <c r="D24" s="17">
        <v>63.84</v>
      </c>
    </row>
    <row r="25" spans="1:4" ht="15.75">
      <c r="A25" s="11">
        <v>2</v>
      </c>
      <c r="B25" s="11" t="s">
        <v>127</v>
      </c>
      <c r="C25" s="12" t="s">
        <v>112</v>
      </c>
      <c r="D25" s="17">
        <v>173.77</v>
      </c>
    </row>
    <row r="26" spans="1:4" ht="15.75">
      <c r="A26" s="11">
        <v>3</v>
      </c>
      <c r="B26" s="11" t="s">
        <v>73</v>
      </c>
      <c r="C26" s="12" t="s">
        <v>112</v>
      </c>
      <c r="D26" s="17">
        <v>232</v>
      </c>
    </row>
    <row r="27" spans="1:4" ht="15.75">
      <c r="A27" s="11">
        <v>4</v>
      </c>
      <c r="B27" s="11" t="s">
        <v>85</v>
      </c>
      <c r="C27" s="12" t="s">
        <v>112</v>
      </c>
      <c r="D27" s="17">
        <v>531.61</v>
      </c>
    </row>
    <row r="28" spans="1:4" ht="15.75">
      <c r="A28" s="11">
        <v>5</v>
      </c>
      <c r="B28" s="11" t="s">
        <v>21</v>
      </c>
      <c r="C28" s="12" t="s">
        <v>112</v>
      </c>
      <c r="D28" s="17">
        <v>450</v>
      </c>
    </row>
    <row r="29" spans="1:4" ht="15.75">
      <c r="A29" s="11">
        <v>6</v>
      </c>
      <c r="B29" s="11" t="s">
        <v>128</v>
      </c>
      <c r="C29" s="12" t="s">
        <v>126</v>
      </c>
      <c r="D29" s="17">
        <v>84.83</v>
      </c>
    </row>
    <row r="30" spans="1:4" ht="15.75">
      <c r="A30" s="11">
        <v>7</v>
      </c>
      <c r="B30" s="11" t="s">
        <v>129</v>
      </c>
      <c r="C30" s="12" t="s">
        <v>126</v>
      </c>
      <c r="D30" s="17">
        <v>81.81</v>
      </c>
    </row>
    <row r="31" spans="1:4" ht="15.75">
      <c r="A31" s="61" t="s">
        <v>130</v>
      </c>
      <c r="B31" s="61"/>
      <c r="C31" s="61"/>
      <c r="D31" s="17"/>
    </row>
    <row r="32" spans="1:4" ht="15.75">
      <c r="A32" s="11">
        <v>1</v>
      </c>
      <c r="B32" s="11" t="s">
        <v>19</v>
      </c>
      <c r="C32" s="12" t="s">
        <v>112</v>
      </c>
      <c r="D32" s="17">
        <v>28.28</v>
      </c>
    </row>
    <row r="33" spans="1:4" ht="15.75">
      <c r="A33" s="11">
        <v>2</v>
      </c>
      <c r="B33" s="11" t="s">
        <v>28</v>
      </c>
      <c r="C33" s="12" t="s">
        <v>112</v>
      </c>
      <c r="D33" s="17">
        <v>25.67</v>
      </c>
    </row>
    <row r="34" spans="1:4" ht="15.75">
      <c r="A34" s="11">
        <v>3</v>
      </c>
      <c r="B34" s="11" t="s">
        <v>35</v>
      </c>
      <c r="C34" s="12" t="s">
        <v>112</v>
      </c>
      <c r="D34" s="17">
        <v>26.83</v>
      </c>
    </row>
    <row r="35" spans="1:4" ht="15.75">
      <c r="A35" s="11">
        <v>4</v>
      </c>
      <c r="B35" s="11" t="s">
        <v>20</v>
      </c>
      <c r="C35" s="12" t="s">
        <v>112</v>
      </c>
      <c r="D35" s="17">
        <v>32.99</v>
      </c>
    </row>
    <row r="36" spans="1:4" ht="15.75">
      <c r="A36" s="11">
        <v>5</v>
      </c>
      <c r="B36" s="11" t="s">
        <v>40</v>
      </c>
      <c r="C36" s="12" t="s">
        <v>112</v>
      </c>
      <c r="D36" s="17">
        <v>19.58</v>
      </c>
    </row>
    <row r="37" spans="1:4" ht="15.75">
      <c r="A37" s="61" t="s">
        <v>131</v>
      </c>
      <c r="B37" s="61"/>
      <c r="C37" s="61"/>
      <c r="D37" s="17"/>
    </row>
    <row r="38" spans="1:4" ht="15.75">
      <c r="A38" s="11">
        <v>1</v>
      </c>
      <c r="B38" s="11" t="s">
        <v>131</v>
      </c>
      <c r="C38" s="12" t="s">
        <v>112</v>
      </c>
      <c r="D38" s="17">
        <v>147.9</v>
      </c>
    </row>
    <row r="39" spans="1:4" ht="15.75">
      <c r="A39" s="11">
        <v>2</v>
      </c>
      <c r="B39" s="11" t="s">
        <v>33</v>
      </c>
      <c r="C39" s="12" t="s">
        <v>112</v>
      </c>
      <c r="D39" s="17">
        <v>194.89</v>
      </c>
    </row>
    <row r="40" spans="1:4" ht="15.75">
      <c r="A40" s="11">
        <v>3</v>
      </c>
      <c r="B40" s="11" t="s">
        <v>132</v>
      </c>
      <c r="C40" s="12" t="s">
        <v>112</v>
      </c>
      <c r="D40" s="17">
        <v>450</v>
      </c>
    </row>
    <row r="41" spans="1:4" ht="15.75">
      <c r="A41" s="11">
        <v>4</v>
      </c>
      <c r="B41" s="11" t="s">
        <v>133</v>
      </c>
      <c r="C41" s="12"/>
      <c r="D41" s="17"/>
    </row>
    <row r="42" spans="1:4" ht="15.75">
      <c r="A42" s="61" t="s">
        <v>134</v>
      </c>
      <c r="B42" s="61"/>
      <c r="C42" s="61"/>
      <c r="D42" s="17"/>
    </row>
    <row r="43" spans="1:4" ht="15.75">
      <c r="A43" s="11">
        <v>1</v>
      </c>
      <c r="B43" s="11" t="s">
        <v>23</v>
      </c>
      <c r="C43" s="12" t="s">
        <v>112</v>
      </c>
      <c r="D43" s="17">
        <v>71.56</v>
      </c>
    </row>
    <row r="44" spans="1:4" ht="15.75">
      <c r="A44" s="11">
        <v>2</v>
      </c>
      <c r="B44" s="11" t="s">
        <v>135</v>
      </c>
      <c r="C44" s="12" t="s">
        <v>112</v>
      </c>
      <c r="D44" s="17">
        <v>53.67</v>
      </c>
    </row>
    <row r="45" spans="1:4" ht="15.75">
      <c r="A45" s="11">
        <v>3</v>
      </c>
      <c r="B45" s="11" t="s">
        <v>136</v>
      </c>
      <c r="C45" s="12" t="s">
        <v>112</v>
      </c>
      <c r="D45" s="17">
        <v>162.4</v>
      </c>
    </row>
    <row r="46" spans="1:4" ht="15.75">
      <c r="A46" s="61" t="s">
        <v>137</v>
      </c>
      <c r="B46" s="61"/>
      <c r="C46" s="61"/>
      <c r="D46" s="17"/>
    </row>
    <row r="47" spans="1:4" ht="15.75">
      <c r="A47" s="13">
        <v>1</v>
      </c>
      <c r="B47" s="14" t="s">
        <v>138</v>
      </c>
      <c r="C47" s="12" t="s">
        <v>139</v>
      </c>
      <c r="D47" s="17">
        <v>7.5</v>
      </c>
    </row>
    <row r="48" spans="1:4" ht="15.75">
      <c r="A48" s="13">
        <v>2</v>
      </c>
      <c r="B48" s="14" t="s">
        <v>140</v>
      </c>
      <c r="C48" s="12" t="s">
        <v>139</v>
      </c>
      <c r="D48" s="17">
        <v>10.5</v>
      </c>
    </row>
    <row r="49" spans="1:4" ht="15.75">
      <c r="A49" s="13">
        <v>5</v>
      </c>
      <c r="B49" s="14" t="s">
        <v>141</v>
      </c>
      <c r="C49" s="12" t="s">
        <v>142</v>
      </c>
      <c r="D49" s="17">
        <v>12</v>
      </c>
    </row>
    <row r="50" spans="1:4" ht="15.75">
      <c r="A50" s="13">
        <v>6</v>
      </c>
      <c r="B50" s="14" t="s">
        <v>100</v>
      </c>
      <c r="C50" s="12" t="s">
        <v>143</v>
      </c>
      <c r="D50" s="17">
        <v>12</v>
      </c>
    </row>
    <row r="51" spans="1:4" ht="15.75">
      <c r="A51" s="13">
        <v>7</v>
      </c>
      <c r="B51" s="14" t="s">
        <v>144</v>
      </c>
      <c r="C51" s="12" t="s">
        <v>139</v>
      </c>
      <c r="D51" s="17">
        <v>7.5</v>
      </c>
    </row>
    <row r="52" spans="1:4" ht="15.75">
      <c r="A52" s="13">
        <v>8</v>
      </c>
      <c r="B52" s="11" t="s">
        <v>102</v>
      </c>
      <c r="C52" s="12" t="s">
        <v>112</v>
      </c>
      <c r="D52" s="17">
        <v>121.77</v>
      </c>
    </row>
    <row r="53" spans="1:4" ht="15.75">
      <c r="A53" s="11">
        <v>9</v>
      </c>
      <c r="B53" s="11" t="s">
        <v>145</v>
      </c>
      <c r="C53" s="12" t="s">
        <v>112</v>
      </c>
      <c r="D53" s="17">
        <v>184.15</v>
      </c>
    </row>
    <row r="54" spans="1:4" ht="15.75">
      <c r="A54" s="11">
        <v>10</v>
      </c>
      <c r="B54" s="11" t="s">
        <v>146</v>
      </c>
      <c r="C54" s="12" t="s">
        <v>112</v>
      </c>
      <c r="D54" s="17"/>
    </row>
    <row r="55" spans="1:4" ht="15.75">
      <c r="A55" s="11">
        <v>11</v>
      </c>
      <c r="B55" s="11" t="s">
        <v>147</v>
      </c>
      <c r="C55" s="12" t="s">
        <v>112</v>
      </c>
      <c r="D55" s="17"/>
    </row>
    <row r="56" spans="1:4" ht="15.75">
      <c r="A56" s="61" t="s">
        <v>148</v>
      </c>
      <c r="B56" s="61"/>
      <c r="C56" s="61"/>
      <c r="D56" s="17"/>
    </row>
    <row r="57" spans="1:4" ht="15.75">
      <c r="A57" s="11">
        <v>1</v>
      </c>
      <c r="B57" s="11" t="s">
        <v>149</v>
      </c>
      <c r="C57" s="12" t="s">
        <v>126</v>
      </c>
      <c r="D57" s="17">
        <v>682.21</v>
      </c>
    </row>
    <row r="58" spans="1:4" ht="15.75">
      <c r="A58" s="11">
        <v>2</v>
      </c>
      <c r="B58" s="11" t="s">
        <v>37</v>
      </c>
      <c r="C58" s="12" t="s">
        <v>126</v>
      </c>
      <c r="D58" s="17">
        <v>110.53</v>
      </c>
    </row>
    <row r="59" spans="1:4" ht="15.75">
      <c r="A59" s="11">
        <v>3</v>
      </c>
      <c r="B59" s="11" t="s">
        <v>101</v>
      </c>
      <c r="C59" s="12" t="s">
        <v>126</v>
      </c>
      <c r="D59" s="17">
        <v>54.13</v>
      </c>
    </row>
    <row r="60" spans="1:4" ht="15.75">
      <c r="A60" s="11">
        <v>4</v>
      </c>
      <c r="B60" s="11" t="s">
        <v>150</v>
      </c>
      <c r="C60" s="12" t="s">
        <v>126</v>
      </c>
      <c r="D60" s="17">
        <v>361.05</v>
      </c>
    </row>
    <row r="61" spans="1:4" ht="15.75">
      <c r="A61" s="11">
        <v>5</v>
      </c>
      <c r="B61" s="11" t="s">
        <v>151</v>
      </c>
      <c r="C61" s="12" t="s">
        <v>126</v>
      </c>
      <c r="D61" s="17">
        <v>507.5</v>
      </c>
    </row>
    <row r="62" spans="1:4" ht="15.75">
      <c r="A62" s="61" t="s">
        <v>152</v>
      </c>
      <c r="B62" s="61"/>
      <c r="C62" s="61"/>
      <c r="D62" s="17"/>
    </row>
    <row r="63" spans="1:4" ht="15.75">
      <c r="A63" s="11">
        <v>1</v>
      </c>
      <c r="B63" s="11" t="s">
        <v>25</v>
      </c>
      <c r="C63" s="12" t="s">
        <v>112</v>
      </c>
      <c r="D63" s="17">
        <v>79.75</v>
      </c>
    </row>
    <row r="64" spans="1:4" ht="15.75">
      <c r="A64" s="11">
        <v>2</v>
      </c>
      <c r="B64" s="11" t="s">
        <v>22</v>
      </c>
      <c r="C64" s="12" t="s">
        <v>112</v>
      </c>
      <c r="D64" s="17">
        <v>15.46</v>
      </c>
    </row>
    <row r="65" spans="1:4" ht="15.75">
      <c r="A65" s="11">
        <v>3</v>
      </c>
      <c r="B65" s="11" t="s">
        <v>153</v>
      </c>
      <c r="C65" s="12" t="s">
        <v>154</v>
      </c>
      <c r="D65" s="17">
        <v>7</v>
      </c>
    </row>
    <row r="66" spans="1:4" ht="15.75">
      <c r="A66" s="11">
        <v>4</v>
      </c>
      <c r="B66" s="11" t="s">
        <v>153</v>
      </c>
      <c r="C66" s="12" t="s">
        <v>112</v>
      </c>
      <c r="D66" s="17">
        <v>140</v>
      </c>
    </row>
    <row r="67" spans="1:4" ht="15.75">
      <c r="A67" s="11">
        <v>5</v>
      </c>
      <c r="B67" s="11" t="s">
        <v>63</v>
      </c>
      <c r="C67" s="12" t="s">
        <v>112</v>
      </c>
      <c r="D67" s="17">
        <v>35.79</v>
      </c>
    </row>
    <row r="68" spans="1:4" ht="15.75">
      <c r="A68" s="11">
        <v>6</v>
      </c>
      <c r="B68" s="11" t="s">
        <v>48</v>
      </c>
      <c r="C68" s="12" t="s">
        <v>126</v>
      </c>
      <c r="D68" s="17">
        <v>125.58</v>
      </c>
    </row>
    <row r="69" spans="1:4" ht="15.75">
      <c r="A69" s="11">
        <v>7</v>
      </c>
      <c r="B69" s="11" t="s">
        <v>41</v>
      </c>
      <c r="C69" s="12" t="s">
        <v>112</v>
      </c>
      <c r="D69" s="17">
        <v>139.59</v>
      </c>
    </row>
    <row r="70" spans="1:4" ht="15.75">
      <c r="A70" s="11">
        <v>8</v>
      </c>
      <c r="B70" s="11" t="s">
        <v>93</v>
      </c>
      <c r="C70" s="12" t="s">
        <v>112</v>
      </c>
      <c r="D70" s="17">
        <v>57.26</v>
      </c>
    </row>
    <row r="71" spans="1:4" ht="29.25" customHeight="1">
      <c r="A71" s="22">
        <v>9</v>
      </c>
      <c r="B71" s="20" t="s">
        <v>155</v>
      </c>
      <c r="C71" s="21" t="s">
        <v>156</v>
      </c>
      <c r="D71" s="17">
        <v>57.26</v>
      </c>
    </row>
    <row r="72" spans="1:4" ht="15.75">
      <c r="A72" s="11">
        <v>10</v>
      </c>
      <c r="B72" s="15" t="s">
        <v>67</v>
      </c>
      <c r="C72" s="16" t="s">
        <v>126</v>
      </c>
      <c r="D72" s="17">
        <v>41.96</v>
      </c>
    </row>
    <row r="73" spans="1:4" ht="15.75">
      <c r="A73" s="15">
        <v>11</v>
      </c>
      <c r="B73" s="15" t="s">
        <v>157</v>
      </c>
      <c r="C73" s="12" t="s">
        <v>112</v>
      </c>
      <c r="D73" s="17">
        <v>710.5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0.8515625" style="0" bestFit="1" customWidth="1"/>
  </cols>
  <sheetData>
    <row r="1" spans="1:3" ht="22.5" customHeight="1">
      <c r="A1" s="63" t="s">
        <v>167</v>
      </c>
      <c r="B1" s="63" t="s">
        <v>5</v>
      </c>
      <c r="C1" s="63" t="s">
        <v>6</v>
      </c>
    </row>
    <row r="2" spans="1:3" ht="12.75" customHeight="1">
      <c r="A2" s="108"/>
      <c r="B2" s="109"/>
      <c r="C2" s="110"/>
    </row>
    <row r="3" spans="1:3" ht="15">
      <c r="A3" s="17" t="s">
        <v>145</v>
      </c>
      <c r="B3" s="64">
        <v>30</v>
      </c>
      <c r="C3" s="65">
        <v>5.52</v>
      </c>
    </row>
    <row r="4" spans="1:3" ht="15">
      <c r="A4" s="17" t="s">
        <v>102</v>
      </c>
      <c r="B4" s="64">
        <v>30</v>
      </c>
      <c r="C4" s="65">
        <v>3.65</v>
      </c>
    </row>
    <row r="5" spans="1:3" ht="15">
      <c r="A5" s="17" t="s">
        <v>60</v>
      </c>
      <c r="B5" s="64">
        <v>40</v>
      </c>
      <c r="C5" s="65">
        <v>2.15</v>
      </c>
    </row>
    <row r="6" spans="1:3" ht="15">
      <c r="A6" s="17" t="s">
        <v>23</v>
      </c>
      <c r="B6" s="64">
        <v>40</v>
      </c>
      <c r="C6" s="65">
        <v>2.86</v>
      </c>
    </row>
    <row r="7" spans="1:3" ht="15">
      <c r="A7" s="17" t="s">
        <v>138</v>
      </c>
      <c r="B7" s="64">
        <v>50</v>
      </c>
      <c r="C7" s="65">
        <v>7.5</v>
      </c>
    </row>
    <row r="8" spans="1:3" ht="15">
      <c r="A8" s="17" t="s">
        <v>159</v>
      </c>
      <c r="B8" s="64">
        <v>50</v>
      </c>
      <c r="C8" s="65">
        <v>10.5</v>
      </c>
    </row>
    <row r="9" spans="1:3" ht="15">
      <c r="A9" s="17" t="s">
        <v>160</v>
      </c>
      <c r="B9" s="64">
        <v>75</v>
      </c>
      <c r="C9" s="65">
        <v>17</v>
      </c>
    </row>
    <row r="10" spans="1:3" ht="15">
      <c r="A10" s="17" t="s">
        <v>141</v>
      </c>
      <c r="B10" s="64">
        <v>75</v>
      </c>
      <c r="C10" s="65">
        <v>12</v>
      </c>
    </row>
    <row r="11" spans="1:3" ht="15">
      <c r="A11" s="17" t="s">
        <v>100</v>
      </c>
      <c r="B11" s="64">
        <v>75</v>
      </c>
      <c r="C11" s="65">
        <v>12</v>
      </c>
    </row>
    <row r="12" spans="1:3" ht="15">
      <c r="A12" s="17" t="s">
        <v>144</v>
      </c>
      <c r="B12" s="64">
        <v>50</v>
      </c>
      <c r="C12" s="65">
        <v>7.5</v>
      </c>
    </row>
    <row r="13" spans="1:3" ht="15">
      <c r="A13" s="108"/>
      <c r="B13" s="109"/>
      <c r="C13" s="110"/>
    </row>
    <row r="14" spans="1:3" ht="15">
      <c r="A14" s="17" t="s">
        <v>168</v>
      </c>
      <c r="B14" s="64" t="s">
        <v>169</v>
      </c>
      <c r="C14" s="65">
        <v>35.52</v>
      </c>
    </row>
    <row r="15" spans="1:3" ht="15">
      <c r="A15" s="17" t="s">
        <v>170</v>
      </c>
      <c r="B15" s="64">
        <v>75</v>
      </c>
      <c r="C15" s="65">
        <v>24.31</v>
      </c>
    </row>
    <row r="16" spans="1:3" ht="15">
      <c r="A16" s="17" t="s">
        <v>170</v>
      </c>
      <c r="B16" s="64">
        <v>50</v>
      </c>
      <c r="C16" s="65">
        <v>16.21</v>
      </c>
    </row>
    <row r="17" spans="1:3" ht="15">
      <c r="A17" s="17" t="s">
        <v>171</v>
      </c>
      <c r="B17" s="64" t="s">
        <v>172</v>
      </c>
      <c r="C17" s="65">
        <v>35.85</v>
      </c>
    </row>
    <row r="18" spans="1:3" ht="15">
      <c r="A18" s="17" t="s">
        <v>55</v>
      </c>
      <c r="B18" s="64">
        <v>50</v>
      </c>
      <c r="C18" s="65">
        <v>15.11</v>
      </c>
    </row>
    <row r="19" spans="1:3" ht="15">
      <c r="A19" s="17" t="s">
        <v>55</v>
      </c>
      <c r="B19" s="64">
        <v>60</v>
      </c>
      <c r="C19" s="65">
        <v>16.29</v>
      </c>
    </row>
    <row r="20" spans="1:3" ht="15">
      <c r="A20" s="17" t="s">
        <v>82</v>
      </c>
      <c r="B20" s="64" t="s">
        <v>173</v>
      </c>
      <c r="C20" s="65">
        <v>24.66</v>
      </c>
    </row>
    <row r="21" spans="1:3" ht="15">
      <c r="A21" s="17" t="s">
        <v>82</v>
      </c>
      <c r="B21" s="64" t="s">
        <v>83</v>
      </c>
      <c r="C21" s="65">
        <v>16.78</v>
      </c>
    </row>
    <row r="22" spans="1:3" ht="15">
      <c r="A22" s="17" t="s">
        <v>174</v>
      </c>
      <c r="B22" s="64">
        <v>50</v>
      </c>
      <c r="C22" s="65">
        <v>16.33</v>
      </c>
    </row>
    <row r="23" spans="1:3" ht="15">
      <c r="A23" s="17" t="s">
        <v>174</v>
      </c>
      <c r="B23" s="64">
        <v>75</v>
      </c>
      <c r="C23" s="65">
        <v>24.49</v>
      </c>
    </row>
    <row r="24" spans="1:3" ht="15">
      <c r="A24" s="17" t="s">
        <v>98</v>
      </c>
      <c r="B24" s="64">
        <v>150</v>
      </c>
      <c r="C24" s="65">
        <v>14.76</v>
      </c>
    </row>
    <row r="25" spans="1:3" ht="15">
      <c r="A25" s="17" t="s">
        <v>71</v>
      </c>
      <c r="B25" s="64" t="s">
        <v>175</v>
      </c>
      <c r="C25" s="65">
        <v>36.91</v>
      </c>
    </row>
    <row r="26" spans="1:3" ht="15">
      <c r="A26" s="17" t="s">
        <v>71</v>
      </c>
      <c r="B26" s="64" t="s">
        <v>158</v>
      </c>
      <c r="C26" s="65">
        <v>27.3</v>
      </c>
    </row>
    <row r="27" spans="1:3" ht="15">
      <c r="A27" s="17" t="s">
        <v>68</v>
      </c>
      <c r="B27" s="64">
        <v>75</v>
      </c>
      <c r="C27" s="65">
        <v>29.26</v>
      </c>
    </row>
    <row r="28" spans="1:3" ht="15">
      <c r="A28" s="108"/>
      <c r="B28" s="109"/>
      <c r="C28" s="110"/>
    </row>
    <row r="29" spans="1:3" ht="15">
      <c r="A29" s="17" t="s">
        <v>44</v>
      </c>
      <c r="B29" s="64">
        <v>200</v>
      </c>
      <c r="C29" s="64">
        <v>9.56</v>
      </c>
    </row>
    <row r="30" spans="1:3" ht="15">
      <c r="A30" s="17" t="s">
        <v>176</v>
      </c>
      <c r="B30" s="64">
        <v>200</v>
      </c>
      <c r="C30" s="64">
        <v>9.39</v>
      </c>
    </row>
    <row r="31" spans="1:3" ht="15">
      <c r="A31" s="17" t="s">
        <v>37</v>
      </c>
      <c r="B31" s="64">
        <v>200</v>
      </c>
      <c r="C31" s="64">
        <v>3.45</v>
      </c>
    </row>
    <row r="32" spans="1:3" ht="15">
      <c r="A32" s="17" t="s">
        <v>177</v>
      </c>
      <c r="B32" s="64">
        <v>200</v>
      </c>
      <c r="C32" s="64">
        <v>3.07</v>
      </c>
    </row>
    <row r="33" spans="1:3" ht="15">
      <c r="A33" s="17" t="s">
        <v>178</v>
      </c>
      <c r="B33" s="64">
        <v>200</v>
      </c>
      <c r="C33" s="64">
        <v>4.85</v>
      </c>
    </row>
    <row r="34" spans="1:3" ht="15">
      <c r="A34" s="17" t="s">
        <v>163</v>
      </c>
      <c r="B34" s="64">
        <v>200</v>
      </c>
      <c r="C34" s="64">
        <v>8.25</v>
      </c>
    </row>
    <row r="35" spans="1:3" ht="15">
      <c r="A35" s="17" t="s">
        <v>101</v>
      </c>
      <c r="B35" s="64">
        <v>200</v>
      </c>
      <c r="C35" s="64">
        <v>10.83</v>
      </c>
    </row>
    <row r="36" spans="1:3" ht="15">
      <c r="A36" s="17" t="s">
        <v>24</v>
      </c>
      <c r="B36" s="64">
        <v>200</v>
      </c>
      <c r="C36" s="64">
        <v>1.88</v>
      </c>
    </row>
    <row r="37" spans="1:3" ht="15">
      <c r="A37" s="17" t="s">
        <v>94</v>
      </c>
      <c r="B37" s="64">
        <v>200</v>
      </c>
      <c r="C37" s="64">
        <v>4.52</v>
      </c>
    </row>
    <row r="38" spans="1:3" ht="15">
      <c r="A38" s="108"/>
      <c r="B38" s="109"/>
      <c r="C38" s="110"/>
    </row>
    <row r="39" spans="1:3" ht="15">
      <c r="A39" s="17" t="s">
        <v>179</v>
      </c>
      <c r="B39" s="64">
        <v>250</v>
      </c>
      <c r="C39" s="65">
        <v>7.17</v>
      </c>
    </row>
    <row r="40" spans="1:3" ht="15">
      <c r="A40" s="17" t="s">
        <v>180</v>
      </c>
      <c r="B40" s="64">
        <v>250</v>
      </c>
      <c r="C40" s="65">
        <v>6.06</v>
      </c>
    </row>
    <row r="41" spans="1:3" ht="15">
      <c r="A41" s="17" t="s">
        <v>181</v>
      </c>
      <c r="B41" s="64">
        <v>250</v>
      </c>
      <c r="C41" s="65">
        <v>5.54</v>
      </c>
    </row>
    <row r="42" spans="1:3" ht="15">
      <c r="A42" s="17" t="s">
        <v>182</v>
      </c>
      <c r="B42" s="64">
        <v>250</v>
      </c>
      <c r="C42" s="65">
        <v>4.73</v>
      </c>
    </row>
    <row r="43" spans="1:3" ht="15">
      <c r="A43" s="17" t="s">
        <v>183</v>
      </c>
      <c r="B43" s="64">
        <v>250</v>
      </c>
      <c r="C43" s="65">
        <v>6.62</v>
      </c>
    </row>
    <row r="44" spans="1:3" ht="15">
      <c r="A44" s="17" t="s">
        <v>184</v>
      </c>
      <c r="B44" s="64">
        <v>250</v>
      </c>
      <c r="C44" s="65">
        <v>9.88</v>
      </c>
    </row>
    <row r="45" spans="1:3" ht="15">
      <c r="A45" s="17" t="s">
        <v>185</v>
      </c>
      <c r="B45" s="64" t="s">
        <v>96</v>
      </c>
      <c r="C45" s="65">
        <v>16.86</v>
      </c>
    </row>
    <row r="46" spans="1:3" ht="15">
      <c r="A46" s="17" t="s">
        <v>186</v>
      </c>
      <c r="B46" s="64" t="s">
        <v>96</v>
      </c>
      <c r="C46" s="65">
        <v>16.8</v>
      </c>
    </row>
    <row r="47" spans="1:3" ht="15">
      <c r="A47" s="17" t="s">
        <v>187</v>
      </c>
      <c r="B47" s="64">
        <v>250</v>
      </c>
      <c r="C47" s="65">
        <v>5.32</v>
      </c>
    </row>
    <row r="48" spans="1:3" ht="15">
      <c r="A48" s="17" t="s">
        <v>99</v>
      </c>
      <c r="B48" s="64">
        <v>250</v>
      </c>
      <c r="C48" s="65">
        <v>5.59</v>
      </c>
    </row>
    <row r="49" spans="1:3" ht="15">
      <c r="A49" s="66"/>
      <c r="B49" s="67"/>
      <c r="C49" s="68"/>
    </row>
    <row r="50" spans="1:3" ht="15">
      <c r="A50" s="108"/>
      <c r="B50" s="109"/>
      <c r="C50" s="110"/>
    </row>
    <row r="51" spans="1:3" ht="15">
      <c r="A51" s="17" t="s">
        <v>61</v>
      </c>
      <c r="B51" s="64">
        <v>50</v>
      </c>
      <c r="C51" s="64">
        <v>2.21</v>
      </c>
    </row>
    <row r="52" spans="1:3" ht="15">
      <c r="A52" s="17" t="s">
        <v>188</v>
      </c>
      <c r="B52" s="64">
        <v>50</v>
      </c>
      <c r="C52" s="64">
        <v>2.28</v>
      </c>
    </row>
    <row r="53" spans="1:3" ht="15">
      <c r="A53" s="17" t="s">
        <v>92</v>
      </c>
      <c r="B53" s="64">
        <v>40</v>
      </c>
      <c r="C53" s="64">
        <v>1.99</v>
      </c>
    </row>
    <row r="54" spans="1:3" ht="15">
      <c r="A54" s="17" t="s">
        <v>92</v>
      </c>
      <c r="B54" s="64">
        <v>50</v>
      </c>
      <c r="C54" s="64">
        <v>2.49</v>
      </c>
    </row>
    <row r="55" spans="1:3" ht="15">
      <c r="A55" s="17" t="s">
        <v>66</v>
      </c>
      <c r="B55" s="64">
        <v>40</v>
      </c>
      <c r="C55" s="64">
        <v>1.58</v>
      </c>
    </row>
    <row r="56" spans="1:3" ht="15">
      <c r="A56" s="17" t="s">
        <v>54</v>
      </c>
      <c r="B56" s="64">
        <v>50</v>
      </c>
      <c r="C56" s="64">
        <v>1.58</v>
      </c>
    </row>
    <row r="57" spans="1:3" ht="15">
      <c r="A57" s="108"/>
      <c r="B57" s="109"/>
      <c r="C57" s="110"/>
    </row>
    <row r="58" spans="1:3" ht="15">
      <c r="A58" s="17" t="s">
        <v>164</v>
      </c>
      <c r="B58" s="64" t="s">
        <v>59</v>
      </c>
      <c r="C58" s="64">
        <v>27.33</v>
      </c>
    </row>
    <row r="59" spans="1:3" ht="15">
      <c r="A59" s="17" t="s">
        <v>189</v>
      </c>
      <c r="B59" s="64" t="s">
        <v>59</v>
      </c>
      <c r="C59" s="64">
        <v>41.44</v>
      </c>
    </row>
    <row r="60" spans="1:3" ht="15">
      <c r="A60" s="17" t="s">
        <v>85</v>
      </c>
      <c r="B60" s="64">
        <v>10</v>
      </c>
      <c r="C60" s="64">
        <v>5.32</v>
      </c>
    </row>
    <row r="61" spans="1:3" ht="15">
      <c r="A61" s="17" t="s">
        <v>190</v>
      </c>
      <c r="B61" s="64" t="s">
        <v>70</v>
      </c>
      <c r="C61" s="64">
        <v>10.67</v>
      </c>
    </row>
    <row r="62" spans="1:3" ht="15">
      <c r="A62" s="17" t="s">
        <v>191</v>
      </c>
      <c r="B62" s="64" t="s">
        <v>70</v>
      </c>
      <c r="C62" s="64">
        <v>11.19</v>
      </c>
    </row>
    <row r="63" spans="1:3" ht="15">
      <c r="A63" s="17" t="s">
        <v>192</v>
      </c>
      <c r="B63" s="64" t="s">
        <v>70</v>
      </c>
      <c r="C63" s="64">
        <v>12.71</v>
      </c>
    </row>
    <row r="64" spans="1:3" ht="15">
      <c r="A64" s="17" t="s">
        <v>193</v>
      </c>
      <c r="B64" s="64" t="s">
        <v>70</v>
      </c>
      <c r="C64" s="64">
        <v>10.71</v>
      </c>
    </row>
    <row r="65" spans="1:3" ht="15">
      <c r="A65" s="108"/>
      <c r="B65" s="109"/>
      <c r="C65" s="110"/>
    </row>
    <row r="66" spans="1:3" ht="15">
      <c r="A66" s="17" t="s">
        <v>194</v>
      </c>
      <c r="B66" s="64" t="s">
        <v>59</v>
      </c>
      <c r="C66" s="65">
        <v>10.53</v>
      </c>
    </row>
    <row r="67" spans="1:3" ht="15">
      <c r="A67" s="17" t="s">
        <v>81</v>
      </c>
      <c r="B67" s="64">
        <v>150</v>
      </c>
      <c r="C67" s="65">
        <v>8.12</v>
      </c>
    </row>
    <row r="68" spans="1:3" ht="15">
      <c r="A68" s="17" t="s">
        <v>195</v>
      </c>
      <c r="B68" s="64" t="s">
        <v>70</v>
      </c>
      <c r="C68" s="65">
        <v>6.5</v>
      </c>
    </row>
    <row r="69" spans="1:3" ht="15">
      <c r="A69" s="17" t="s">
        <v>196</v>
      </c>
      <c r="B69" s="64" t="s">
        <v>70</v>
      </c>
      <c r="C69" s="65">
        <v>6.88</v>
      </c>
    </row>
    <row r="70" spans="1:3" ht="15">
      <c r="A70" s="17" t="s">
        <v>197</v>
      </c>
      <c r="B70" s="64" t="s">
        <v>70</v>
      </c>
      <c r="C70" s="65">
        <v>6.11</v>
      </c>
    </row>
    <row r="71" spans="1:3" ht="15">
      <c r="A71" s="17" t="s">
        <v>198</v>
      </c>
      <c r="B71" s="64" t="s">
        <v>70</v>
      </c>
      <c r="C71" s="65">
        <v>9.5</v>
      </c>
    </row>
    <row r="72" spans="1:3" ht="15">
      <c r="A72" s="17" t="s">
        <v>199</v>
      </c>
      <c r="B72" s="64" t="s">
        <v>70</v>
      </c>
      <c r="C72" s="65">
        <v>11.37</v>
      </c>
    </row>
    <row r="73" spans="1:3" ht="15">
      <c r="A73" s="17" t="s">
        <v>200</v>
      </c>
      <c r="B73" s="64" t="s">
        <v>70</v>
      </c>
      <c r="C73" s="65">
        <v>6.12</v>
      </c>
    </row>
    <row r="74" spans="1:3" ht="15">
      <c r="A74" s="17" t="s">
        <v>201</v>
      </c>
      <c r="B74" s="64" t="s">
        <v>59</v>
      </c>
      <c r="C74" s="65">
        <v>4.55</v>
      </c>
    </row>
  </sheetData>
  <sheetProtection/>
  <mergeCells count="7">
    <mergeCell ref="A65:C65"/>
    <mergeCell ref="A2:C2"/>
    <mergeCell ref="A13:C13"/>
    <mergeCell ref="A28:C28"/>
    <mergeCell ref="A38:C38"/>
    <mergeCell ref="A50:C50"/>
    <mergeCell ref="A57:C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2017-02-28T18:56:38Z</dcterms:modified>
  <cp:category/>
  <cp:version/>
  <cp:contentType/>
  <cp:contentStatus/>
</cp:coreProperties>
</file>